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955" firstSheet="3" activeTab="5"/>
  </bookViews>
  <sheets>
    <sheet name="количество классов" sheetId="9" r:id="rId1"/>
    <sheet name="свод классов" sheetId="2" r:id="rId2"/>
    <sheet name="результаты ЕГЭ-2020" sheetId="7" r:id="rId3"/>
    <sheet name="о выпускниках 2020" sheetId="3" r:id="rId4"/>
    <sheet name="кадетские классы" sheetId="8" r:id="rId5"/>
    <sheet name="предпрофиль 1.1. 2019-2020" sheetId="5" r:id="rId6"/>
    <sheet name="предпр 1.2" sheetId="6" r:id="rId7"/>
    <sheet name="Лист1" sheetId="10" r:id="rId8"/>
  </sheets>
  <calcPr calcId="144525"/>
</workbook>
</file>

<file path=xl/calcChain.xml><?xml version="1.0" encoding="utf-8"?>
<calcChain xmlns="http://schemas.openxmlformats.org/spreadsheetml/2006/main">
  <c r="M14" i="9" l="1"/>
  <c r="K19" i="9"/>
  <c r="J19" i="9"/>
  <c r="L18" i="9"/>
  <c r="J21" i="9"/>
  <c r="J20" i="9"/>
  <c r="J18" i="9"/>
  <c r="H15" i="9"/>
  <c r="H16" i="9"/>
  <c r="G15" i="9"/>
  <c r="G16" i="9"/>
  <c r="F16" i="9"/>
  <c r="F15" i="9"/>
  <c r="D16" i="9"/>
  <c r="D15" i="9"/>
  <c r="C14" i="9" l="1"/>
  <c r="D14" i="9"/>
  <c r="E14" i="9"/>
  <c r="F14" i="9"/>
  <c r="G14" i="9"/>
  <c r="H14" i="9"/>
  <c r="B18" i="8"/>
  <c r="C18" i="8"/>
  <c r="D18" i="8"/>
  <c r="E18" i="8"/>
  <c r="F18" i="8"/>
  <c r="G18" i="8"/>
  <c r="A8" i="3"/>
  <c r="B8" i="3"/>
  <c r="C8" i="3"/>
  <c r="A18" i="5"/>
  <c r="B18" i="5"/>
  <c r="C18" i="5"/>
  <c r="D18" i="5"/>
  <c r="E18" i="5"/>
  <c r="F18" i="5"/>
  <c r="G18" i="5"/>
  <c r="H18" i="5"/>
  <c r="I18" i="5"/>
  <c r="J18" i="5"/>
  <c r="K18" i="5"/>
  <c r="J15" i="9"/>
  <c r="K15" i="9"/>
  <c r="L15" i="9"/>
  <c r="J16" i="9"/>
  <c r="K16" i="9"/>
  <c r="L16" i="9"/>
  <c r="E15" i="9"/>
  <c r="E16" i="9"/>
  <c r="C16" i="9"/>
  <c r="C15" i="9"/>
  <c r="I13" i="2" l="1"/>
  <c r="H13" i="2"/>
  <c r="G13" i="2"/>
  <c r="F13" i="2"/>
  <c r="D13" i="2"/>
  <c r="C13" i="2"/>
  <c r="G14" i="2" l="1"/>
</calcChain>
</file>

<file path=xl/sharedStrings.xml><?xml version="1.0" encoding="utf-8"?>
<sst xmlns="http://schemas.openxmlformats.org/spreadsheetml/2006/main" count="241" uniqueCount="133">
  <si>
    <t>Название профиля в соответствии с приказом ОУ</t>
  </si>
  <si>
    <t>всего</t>
  </si>
  <si>
    <t>имеющих профильные классы</t>
  </si>
  <si>
    <t>профильных</t>
  </si>
  <si>
    <r>
      <t xml:space="preserve">Количество средних </t>
    </r>
    <r>
      <rPr>
        <b/>
        <sz val="12"/>
        <color theme="1"/>
        <rFont val="Times New Roman"/>
        <family val="1"/>
        <charset val="204"/>
      </rPr>
      <t>школ</t>
    </r>
    <r>
      <rPr>
        <sz val="12"/>
        <color theme="1"/>
        <rFont val="Times New Roman"/>
        <family val="1"/>
        <charset val="204"/>
      </rPr>
      <t xml:space="preserve"> в районе</t>
    </r>
  </si>
  <si>
    <t>Итого</t>
  </si>
  <si>
    <t>количество групп</t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</si>
  <si>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>классов среднего общего образования</t>
    </r>
  </si>
  <si>
    <t>Количество обучающихся в профильных классах</t>
  </si>
  <si>
    <t>Количество обучающихся в общеобразовательных классах</t>
  </si>
  <si>
    <t>Таблица 1.5.</t>
  </si>
  <si>
    <t>Информация об организации предпрофильного обучения</t>
  </si>
  <si>
    <t>Таблица 1.1.</t>
  </si>
  <si>
    <t>Количество школ, реализующих программы предпрофильного обучения</t>
  </si>
  <si>
    <t xml:space="preserve">Количество обучающихся по образовательным программам основного общего образования </t>
  </si>
  <si>
    <t>8-х классов</t>
  </si>
  <si>
    <t>9-х</t>
  </si>
  <si>
    <t>имеющих предпро-фильные классы</t>
  </si>
  <si>
    <t>в которых, организовано  предпро-фильное обучение</t>
  </si>
  <si>
    <t>Только в 8-х классах</t>
  </si>
  <si>
    <t>Только в 9-х классах</t>
  </si>
  <si>
    <t>В 8-х и 9-х классах</t>
  </si>
  <si>
    <t>По программам предпро-фильного обучения</t>
  </si>
  <si>
    <r>
      <t xml:space="preserve">в общеобразовательных организациях </t>
    </r>
    <r>
      <rPr>
        <b/>
        <u/>
        <sz val="14"/>
        <color theme="1"/>
        <rFont val="Times New Roman"/>
        <family val="1"/>
        <charset val="204"/>
      </rPr>
      <t>Сосновского</t>
    </r>
    <r>
      <rPr>
        <b/>
        <sz val="14"/>
        <color theme="1"/>
        <rFont val="Times New Roman"/>
        <family val="1"/>
        <charset val="204"/>
      </rPr>
      <t xml:space="preserve"> района в 2015-2016 учебном году</t>
    </r>
  </si>
  <si>
    <r>
      <t xml:space="preserve">Количество муниципальных образовательных организаций, реализующих образовательные программы </t>
    </r>
    <r>
      <rPr>
        <b/>
        <sz val="12"/>
        <color theme="1"/>
        <rFont val="Times New Roman"/>
        <family val="1"/>
        <charset val="204"/>
      </rPr>
      <t>основного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общего</t>
    </r>
    <r>
      <rPr>
        <sz val="12"/>
        <color theme="1"/>
        <rFont val="Times New Roman"/>
        <family val="1"/>
        <charset val="204"/>
      </rPr>
      <t xml:space="preserve"> образования </t>
    </r>
    <r>
      <rPr>
        <b/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очной форме</t>
    </r>
  </si>
  <si>
    <r>
      <t xml:space="preserve">Количество классов, в которых </t>
    </r>
    <r>
      <rPr>
        <b/>
        <sz val="12"/>
        <color theme="1"/>
        <rFont val="Times New Roman"/>
        <family val="1"/>
        <charset val="204"/>
      </rPr>
      <t>в очной форме</t>
    </r>
    <r>
      <rPr>
        <sz val="12"/>
        <color theme="1"/>
        <rFont val="Times New Roman"/>
        <family val="1"/>
        <charset val="204"/>
      </rPr>
      <t xml:space="preserve"> организовано освоение образовательных программ </t>
    </r>
    <r>
      <rPr>
        <b/>
        <sz val="12"/>
        <color theme="1"/>
        <rFont val="Times New Roman"/>
        <family val="1"/>
        <charset val="204"/>
      </rPr>
      <t>основного общего</t>
    </r>
    <r>
      <rPr>
        <sz val="12"/>
        <color theme="1"/>
        <rFont val="Times New Roman"/>
        <family val="1"/>
        <charset val="204"/>
      </rPr>
      <t xml:space="preserve"> образования</t>
    </r>
  </si>
  <si>
    <t>Таблица 1.2.</t>
  </si>
  <si>
    <t>Количество классов, в которых организовано предпрофильное обучение</t>
  </si>
  <si>
    <t>Объем учебного времени, отводимого на предпрофильную подготовку</t>
  </si>
  <si>
    <t>(количество часов за 1/2/3 год(а) обучения</t>
  </si>
  <si>
    <t>В рамках только обязательной нагрузки</t>
  </si>
  <si>
    <t>В рамках только кружковой работы</t>
  </si>
  <si>
    <t>В рамках только факультатива</t>
  </si>
  <si>
    <t>В рамках обязательной нагрузки и кружковой работы</t>
  </si>
  <si>
    <t>В рамках обязательной нагрузки и факультатива</t>
  </si>
  <si>
    <t>В рамках кружковой работы и факультатива</t>
  </si>
  <si>
    <t>В рамках обязательной нагрузки, кружковой работы и факультатива</t>
  </si>
  <si>
    <t>В 8-х классах</t>
  </si>
  <si>
    <t>В 9-х классах</t>
  </si>
  <si>
    <t>вит</t>
  </si>
  <si>
    <t>сш1</t>
  </si>
  <si>
    <t>сш2</t>
  </si>
  <si>
    <t>елиз</t>
  </si>
  <si>
    <t>сел</t>
  </si>
  <si>
    <t>як</t>
  </si>
  <si>
    <t>№</t>
  </si>
  <si>
    <t>Предметы, соответствующие профильной подготовке</t>
  </si>
  <si>
    <t>Кол-во выпускников, сдававших ЕГЭ по предметам профильного изучения</t>
  </si>
  <si>
    <t>Средний балл</t>
  </si>
  <si>
    <t>Кол-во выпускников, сдававших ЕГЭ по общеобразовательным предметам</t>
  </si>
  <si>
    <r>
      <t>Название профиля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</si>
  <si>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Кол-во Обучающихся (11 класс)</t>
  </si>
  <si>
    <t>Предметы, изучаемые на общеобразовательном уровне</t>
  </si>
  <si>
    <t>крут</t>
  </si>
  <si>
    <t>дав</t>
  </si>
  <si>
    <t>рож</t>
  </si>
  <si>
    <t>Количество выпускников 11-х классов в 2019 году</t>
  </si>
  <si>
    <t>Количество выпускников 11-х классов в 2019 году, обучавшихся по программам профильного обучения, продолживших обучение в профессиональных образовательных организациях и образовательных организация высшего образования по соответствующему профилю</t>
  </si>
  <si>
    <t>Количество выпускников 11-х классов в 2019 году, обучавшихся по программам профильного обучения (в разбивке по профилю)</t>
  </si>
  <si>
    <t>Информация о функционировании кадетских и казачьих классов в общеобразовательных организациях</t>
  </si>
  <si>
    <t>Сосновского района в 2019-2020 учебном году</t>
  </si>
  <si>
    <t>Таблица 1.8.</t>
  </si>
  <si>
    <t>Количество образовательных организаций, реализующих образовательные программы начального общего, основного общего, среднего общего образования в очной форме</t>
  </si>
  <si>
    <t>Количество классов в ОО</t>
  </si>
  <si>
    <t>Количество обучающихся в ОО</t>
  </si>
  <si>
    <t>имеющих кадетские / казачьи классы</t>
  </si>
  <si>
    <t>кадетских / казачьих</t>
  </si>
  <si>
    <t>в кадетских / казачьих классах</t>
  </si>
  <si>
    <t>В филиале МБОУ Сосновская СШ №2 «Крутецкая ОШ»  предпрофильное обучение в 8, 9 классах реализуется через классные часы.</t>
  </si>
  <si>
    <t>10 класс Социально-экономический профиль, специализация обществознание</t>
  </si>
  <si>
    <t>11 класс Социально-экономический профиль, специализация обществознание</t>
  </si>
  <si>
    <t xml:space="preserve">Естественно - математический профиль  без дополнительной специализации, 11 класс </t>
  </si>
  <si>
    <t xml:space="preserve">Естественно - математический  профиль без дополнительной специализации; 10 класс  </t>
  </si>
  <si>
    <t xml:space="preserve">Естественно - математический  профиль без дополнительной специализации; 11 класс  </t>
  </si>
  <si>
    <t>Всего обучающихся 10-11 классов</t>
  </si>
  <si>
    <t>Социально-экономический со специализацией обществознание</t>
  </si>
  <si>
    <t>Математика</t>
  </si>
  <si>
    <t>Обществознание</t>
  </si>
  <si>
    <t>История</t>
  </si>
  <si>
    <t>Физика</t>
  </si>
  <si>
    <t xml:space="preserve">Виткуловская </t>
  </si>
  <si>
    <t>Русский язык</t>
  </si>
  <si>
    <t>Биология</t>
  </si>
  <si>
    <t>Химия</t>
  </si>
  <si>
    <t>ССШ №1</t>
  </si>
  <si>
    <t xml:space="preserve">ССШ №2 </t>
  </si>
  <si>
    <t xml:space="preserve">Естественно - математический  профиль без дополнительной специализации </t>
  </si>
  <si>
    <t>Количество обучающихся по образовательным программам среднего общего образования</t>
  </si>
  <si>
    <t>Количество общеобразова­тельных организаций, реализующих программы данного профиля</t>
  </si>
  <si>
    <t>Кол-во классов/ групп* в них</t>
  </si>
  <si>
    <t>Количество обучающихся в них (в разрезе профиля обучения)</t>
  </si>
  <si>
    <t>по программам профильного обучения</t>
  </si>
  <si>
    <t>10 кл.</t>
  </si>
  <si>
    <t>11 кл.</t>
  </si>
  <si>
    <r>
      <t xml:space="preserve">Количество муниципальных образовательных организаций, реализующих образовательные программы </t>
    </r>
    <r>
      <rPr>
        <b/>
        <sz val="11"/>
        <color theme="1"/>
        <rFont val="Times New Roman"/>
        <family val="1"/>
        <charset val="204"/>
      </rPr>
      <t xml:space="preserve">среднего общего </t>
    </r>
    <r>
      <rPr>
        <sz val="11"/>
        <color theme="1"/>
        <rFont val="Times New Roman"/>
        <family val="1"/>
        <charset val="204"/>
      </rPr>
      <t xml:space="preserve">образования </t>
    </r>
    <r>
      <rPr>
        <b/>
        <sz val="11"/>
        <color theme="1"/>
        <rFont val="Times New Roman"/>
        <family val="1"/>
        <charset val="204"/>
      </rPr>
      <t>в очной форме</t>
    </r>
  </si>
  <si>
    <t>Количество классов, в которых в очной форме организовано освоение образовательных программ среднего общего образования</t>
  </si>
  <si>
    <r>
      <t xml:space="preserve">Название профиля </t>
    </r>
    <r>
      <rPr>
        <b/>
        <sz val="11"/>
        <color theme="1"/>
        <rFont val="Times New Roman"/>
        <family val="1"/>
        <charset val="204"/>
      </rPr>
      <t xml:space="preserve">в соответствии с приказом </t>
    </r>
    <r>
      <rPr>
        <sz val="11"/>
        <color theme="1"/>
        <rFont val="Times New Roman"/>
        <family val="1"/>
        <charset val="204"/>
      </rPr>
      <t>по образовательной организации</t>
    </r>
  </si>
  <si>
    <t>МБОУ Виткуловская СШ</t>
  </si>
  <si>
    <t>Естественно-математический</t>
  </si>
  <si>
    <t xml:space="preserve">Обществознание </t>
  </si>
  <si>
    <t>-</t>
  </si>
  <si>
    <t xml:space="preserve"> Естественно-математический без дополнительной специализации</t>
  </si>
  <si>
    <t>МБОУ Сосновская СШ №2</t>
  </si>
  <si>
    <t>Математика профильная</t>
  </si>
  <si>
    <t>Математика базовая</t>
  </si>
  <si>
    <t>Литература</t>
  </si>
  <si>
    <t>Английский язык</t>
  </si>
  <si>
    <t>Информатика и ИКТ</t>
  </si>
  <si>
    <t xml:space="preserve">МБОУ Елизаровская СШ   </t>
  </si>
  <si>
    <t xml:space="preserve">МБОУ Селитьбенская СШ   </t>
  </si>
  <si>
    <t>МБОУ Сосновская СШ №1</t>
  </si>
  <si>
    <t>Социально-экономический профиль, специализация обществознание</t>
  </si>
  <si>
    <t>ИТОГО</t>
  </si>
  <si>
    <t xml:space="preserve"> </t>
  </si>
  <si>
    <t>в Яковской ОШ предпрофильная подготовка обучающихся 9 класса организована в рамках урока  технологии в 9 классе</t>
  </si>
  <si>
    <t>В филиале МБОУ Сосновская СШ №2 «Давыдковская ОШ»  в рамках урока  технологии в 8 классе</t>
  </si>
  <si>
    <t xml:space="preserve">в рамках предмета «технология»  </t>
  </si>
  <si>
    <t>4 часа в рамках предмета «технология»  УМК А.Т. Тищенко, В.Д. Симоненко. Технология. Индустриальные технологии: 8класс: Учебник для учащихся общеобразовательных организаций. М.: Вентана-Граф, 2018.</t>
  </si>
  <si>
    <t>Социально-экономический профиль со специализацией обществознание</t>
  </si>
  <si>
    <t>История России</t>
  </si>
  <si>
    <t>бар</t>
  </si>
  <si>
    <t>рыл</t>
  </si>
  <si>
    <t>сур</t>
  </si>
  <si>
    <t>итого</t>
  </si>
  <si>
    <t xml:space="preserve"> ПРОФИЛЬНЫЕ КЛАССЫ  В 2019/2020 УЧЕБНОМ ГОДУ</t>
  </si>
  <si>
    <t>Универсальный профиль, индивидуальные учебные планы</t>
  </si>
  <si>
    <t>Количество обучающихся изучающих предметы на базовом уровне</t>
  </si>
  <si>
    <t>Универсальный профиль, но все предметы на базовом уровне</t>
  </si>
  <si>
    <t>Сосновская СШ №1</t>
  </si>
  <si>
    <t>Сосновская СШ №2</t>
  </si>
  <si>
    <t>Виткуловская СШ</t>
  </si>
  <si>
    <t>Елизаровская СШ</t>
  </si>
  <si>
    <t>Селитьбенская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</si>
</sst>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9" fontId="0" fillId="0" borderId="0" xfId="0" applyNumberForma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2" borderId="0" xfId="0" applyFill="1"/>
    <xf numFmtId="0" fontId="0" fillId="0" borderId="16" xfId="0" applyBorder="1" applyAlignment="1"/>
    <xf numFmtId="0" fontId="1" fillId="0" borderId="16" xfId="0" applyFont="1" applyBorder="1" applyAlignment="1"/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0" fillId="2" borderId="16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6" xfId="0" applyFill="1" applyBorder="1" applyAlignment="1">
      <alignment wrapText="1"/>
    </xf>
    <xf numFmtId="0" fontId="0" fillId="3" borderId="6" xfId="0" applyFill="1" applyBorder="1"/>
    <xf numFmtId="0" fontId="0" fillId="3" borderId="23" xfId="0" applyFill="1" applyBorder="1"/>
    <xf numFmtId="0" fontId="1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3" borderId="9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vertical="top" wrapText="1"/>
    </xf>
    <xf numFmtId="0" fontId="0" fillId="3" borderId="22" xfId="0" applyFill="1" applyBorder="1"/>
    <xf numFmtId="0" fontId="0" fillId="2" borderId="21" xfId="0" applyFill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/>
    <xf numFmtId="0" fontId="0" fillId="0" borderId="14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12" fillId="2" borderId="30" xfId="0" applyFont="1" applyFill="1" applyBorder="1" applyAlignment="1">
      <alignment horizontal="justify" vertical="center" wrapText="1"/>
    </xf>
    <xf numFmtId="0" fontId="14" fillId="2" borderId="23" xfId="0" applyFont="1" applyFill="1" applyBorder="1"/>
    <xf numFmtId="0" fontId="1" fillId="0" borderId="36" xfId="0" applyFont="1" applyBorder="1" applyAlignment="1">
      <alignment wrapText="1"/>
    </xf>
    <xf numFmtId="0" fontId="15" fillId="2" borderId="33" xfId="0" applyFont="1" applyFill="1" applyBorder="1"/>
    <xf numFmtId="0" fontId="14" fillId="0" borderId="14" xfId="0" applyFont="1" applyBorder="1"/>
    <xf numFmtId="0" fontId="11" fillId="0" borderId="1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39" xfId="0" applyFont="1" applyBorder="1"/>
    <xf numFmtId="0" fontId="1" fillId="0" borderId="6" xfId="0" applyFont="1" applyBorder="1" applyAlignment="1">
      <alignment horizontal="justify" vertical="center" wrapText="1"/>
    </xf>
    <xf numFmtId="0" fontId="14" fillId="2" borderId="6" xfId="0" applyFont="1" applyFill="1" applyBorder="1"/>
    <xf numFmtId="0" fontId="1" fillId="0" borderId="31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4" fillId="2" borderId="21" xfId="0" applyFont="1" applyFill="1" applyBorder="1"/>
    <xf numFmtId="0" fontId="1" fillId="0" borderId="34" xfId="0" applyFont="1" applyBorder="1" applyAlignment="1">
      <alignment horizontal="center" vertical="center" wrapText="1"/>
    </xf>
    <xf numFmtId="0" fontId="0" fillId="0" borderId="42" xfId="0" applyBorder="1"/>
    <xf numFmtId="0" fontId="1" fillId="0" borderId="28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4" fillId="2" borderId="41" xfId="0" applyFont="1" applyFill="1" applyBorder="1"/>
    <xf numFmtId="0" fontId="15" fillId="2" borderId="39" xfId="0" applyFont="1" applyFill="1" applyBorder="1"/>
    <xf numFmtId="0" fontId="17" fillId="0" borderId="0" xfId="0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5"/>
    </xf>
    <xf numFmtId="0" fontId="11" fillId="0" borderId="7" xfId="0" applyFont="1" applyBorder="1" applyAlignment="1">
      <alignment horizontal="left" vertical="center" wrapText="1" indent="6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0" fontId="0" fillId="0" borderId="10" xfId="0" applyBorder="1"/>
    <xf numFmtId="1" fontId="0" fillId="0" borderId="0" xfId="0" applyNumberFormat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justify" vertical="center" wrapText="1"/>
    </xf>
    <xf numFmtId="0" fontId="12" fillId="2" borderId="31" xfId="0" applyFont="1" applyFill="1" applyBorder="1" applyAlignment="1">
      <alignment horizontal="justify" vertical="center" wrapText="1"/>
    </xf>
    <xf numFmtId="0" fontId="12" fillId="2" borderId="31" xfId="0" applyFont="1" applyFill="1" applyBorder="1" applyAlignment="1">
      <alignment horizontal="right" vertical="center" wrapText="1"/>
    </xf>
    <xf numFmtId="0" fontId="12" fillId="2" borderId="32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37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wrapText="1"/>
    </xf>
    <xf numFmtId="0" fontId="12" fillId="2" borderId="6" xfId="0" applyFont="1" applyFill="1" applyBorder="1" applyAlignment="1">
      <alignment horizontal="right" wrapText="1"/>
    </xf>
    <xf numFmtId="0" fontId="12" fillId="2" borderId="34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10" xfId="0" applyFont="1" applyFill="1" applyBorder="1"/>
    <xf numFmtId="0" fontId="12" fillId="2" borderId="10" xfId="0" applyFont="1" applyFill="1" applyBorder="1" applyAlignment="1">
      <alignment wrapText="1"/>
    </xf>
    <xf numFmtId="0" fontId="12" fillId="2" borderId="37" xfId="0" applyFont="1" applyFill="1" applyBorder="1"/>
    <xf numFmtId="0" fontId="12" fillId="2" borderId="6" xfId="0" applyFont="1" applyFill="1" applyBorder="1"/>
    <xf numFmtId="0" fontId="12" fillId="2" borderId="34" xfId="0" applyFont="1" applyFill="1" applyBorder="1"/>
    <xf numFmtId="0" fontId="14" fillId="2" borderId="9" xfId="0" applyFont="1" applyFill="1" applyBorder="1"/>
    <xf numFmtId="0" fontId="12" fillId="2" borderId="9" xfId="0" applyFont="1" applyFill="1" applyBorder="1"/>
    <xf numFmtId="0" fontId="12" fillId="2" borderId="40" xfId="0" applyFont="1" applyFill="1" applyBorder="1"/>
    <xf numFmtId="0" fontId="14" fillId="0" borderId="9" xfId="0" applyFont="1" applyBorder="1"/>
    <xf numFmtId="0" fontId="12" fillId="0" borderId="9" xfId="0" applyFont="1" applyBorder="1"/>
    <xf numFmtId="0" fontId="12" fillId="0" borderId="40" xfId="0" applyFont="1" applyBorder="1"/>
    <xf numFmtId="0" fontId="5" fillId="0" borderId="0" xfId="0" applyFont="1" applyAlignment="1">
      <alignment horizontal="center"/>
    </xf>
    <xf numFmtId="0" fontId="0" fillId="4" borderId="0" xfId="0" applyFill="1"/>
    <xf numFmtId="0" fontId="12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right" wrapText="1"/>
    </xf>
    <xf numFmtId="0" fontId="12" fillId="2" borderId="13" xfId="0" applyFont="1" applyFill="1" applyBorder="1" applyAlignment="1">
      <alignment horizontal="justify" vertical="center" wrapText="1"/>
    </xf>
    <xf numFmtId="0" fontId="12" fillId="2" borderId="20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right" vertical="center"/>
    </xf>
    <xf numFmtId="0" fontId="13" fillId="2" borderId="23" xfId="0" applyFont="1" applyFill="1" applyBorder="1"/>
    <xf numFmtId="0" fontId="12" fillId="2" borderId="33" xfId="0" applyFont="1" applyFill="1" applyBorder="1" applyAlignment="1">
      <alignment wrapText="1"/>
    </xf>
    <xf numFmtId="0" fontId="13" fillId="2" borderId="41" xfId="0" applyFont="1" applyFill="1" applyBorder="1"/>
    <xf numFmtId="0" fontId="12" fillId="2" borderId="39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12" fillId="0" borderId="34" xfId="0" applyFont="1" applyBorder="1" applyAlignment="1">
      <alignment horizontal="right" vertical="center" wrapText="1"/>
    </xf>
    <xf numFmtId="0" fontId="14" fillId="2" borderId="20" xfId="0" applyFont="1" applyFill="1" applyBorder="1"/>
    <xf numFmtId="0" fontId="12" fillId="2" borderId="38" xfId="0" applyFont="1" applyFill="1" applyBorder="1"/>
    <xf numFmtId="0" fontId="12" fillId="2" borderId="13" xfId="0" applyFont="1" applyFill="1" applyBorder="1"/>
    <xf numFmtId="1" fontId="18" fillId="2" borderId="16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" fontId="11" fillId="4" borderId="16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/>
    <xf numFmtId="0" fontId="13" fillId="0" borderId="22" xfId="0" applyFont="1" applyBorder="1"/>
    <xf numFmtId="0" fontId="13" fillId="0" borderId="23" xfId="0" applyFont="1" applyBorder="1"/>
    <xf numFmtId="0" fontId="12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wrapText="1"/>
    </xf>
    <xf numFmtId="0" fontId="13" fillId="3" borderId="6" xfId="0" applyFont="1" applyFill="1" applyBorder="1"/>
    <xf numFmtId="0" fontId="13" fillId="3" borderId="22" xfId="0" applyFont="1" applyFill="1" applyBorder="1"/>
    <xf numFmtId="0" fontId="13" fillId="3" borderId="23" xfId="0" applyFont="1" applyFill="1" applyBorder="1"/>
    <xf numFmtId="0" fontId="19" fillId="0" borderId="28" xfId="0" applyFont="1" applyBorder="1"/>
    <xf numFmtId="0" fontId="19" fillId="0" borderId="29" xfId="0" applyFont="1" applyBorder="1"/>
    <xf numFmtId="0" fontId="1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5" fillId="0" borderId="52" xfId="0" applyFont="1" applyBorder="1"/>
    <xf numFmtId="0" fontId="0" fillId="0" borderId="53" xfId="0" applyBorder="1"/>
    <xf numFmtId="0" fontId="11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1" fillId="0" borderId="6" xfId="0" applyFont="1" applyBorder="1" applyAlignment="1">
      <alignment vertical="center"/>
    </xf>
    <xf numFmtId="1" fontId="12" fillId="0" borderId="31" xfId="0" applyNumberFormat="1" applyFont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8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0" borderId="4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0" fillId="0" borderId="7" xfId="0" applyBorder="1" applyAlignment="1"/>
    <xf numFmtId="0" fontId="0" fillId="0" borderId="24" xfId="0" applyBorder="1" applyAlignment="1">
      <alignment wrapText="1"/>
    </xf>
    <xf numFmtId="0" fontId="11" fillId="0" borderId="44" xfId="0" applyFont="1" applyBorder="1" applyAlignment="1">
      <alignment wrapText="1"/>
    </xf>
    <xf numFmtId="0" fontId="11" fillId="0" borderId="45" xfId="0" applyFont="1" applyBorder="1" applyAlignment="1">
      <alignment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26" xfId="0" applyFont="1" applyBorder="1" applyAlignment="1"/>
    <xf numFmtId="0" fontId="3" fillId="0" borderId="27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 indent="7"/>
    </xf>
    <xf numFmtId="0" fontId="11" fillId="0" borderId="1" xfId="0" applyFont="1" applyBorder="1" applyAlignment="1">
      <alignment horizontal="left" vertical="center" wrapText="1" indent="7"/>
    </xf>
    <xf numFmtId="0" fontId="11" fillId="0" borderId="4" xfId="0" applyFont="1" applyBorder="1" applyAlignment="1">
      <alignment horizontal="left" vertical="center" wrapText="1" indent="4"/>
    </xf>
    <xf numFmtId="0" fontId="11" fillId="0" borderId="1" xfId="0" applyFont="1" applyBorder="1" applyAlignment="1">
      <alignment horizontal="left" vertical="center" wrapText="1" indent="4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I5" sqref="I5"/>
    </sheetView>
  </sheetViews>
  <sheetFormatPr defaultRowHeight="15" x14ac:dyDescent="0.25"/>
  <cols>
    <col min="1" max="1" width="20.42578125" customWidth="1"/>
    <col min="4" max="4" width="15.85546875" customWidth="1"/>
    <col min="6" max="6" width="13.28515625" customWidth="1"/>
    <col min="8" max="8" width="14.85546875" customWidth="1"/>
    <col min="9" max="9" width="15.7109375" customWidth="1"/>
    <col min="10" max="10" width="14.5703125" customWidth="1"/>
    <col min="11" max="11" width="12.28515625" customWidth="1"/>
    <col min="12" max="12" width="13" customWidth="1"/>
    <col min="13" max="13" width="12.5703125" customWidth="1"/>
  </cols>
  <sheetData>
    <row r="1" spans="1:13" ht="123" customHeight="1" x14ac:dyDescent="0.25">
      <c r="A1" s="214"/>
      <c r="B1" s="17"/>
      <c r="C1" s="208" t="s">
        <v>94</v>
      </c>
      <c r="D1" s="209"/>
      <c r="E1" s="208" t="s">
        <v>95</v>
      </c>
      <c r="F1" s="209"/>
      <c r="G1" s="210" t="s">
        <v>87</v>
      </c>
      <c r="H1" s="211"/>
      <c r="I1" s="82" t="s">
        <v>96</v>
      </c>
      <c r="J1" s="87" t="s">
        <v>88</v>
      </c>
      <c r="K1" s="87" t="s">
        <v>89</v>
      </c>
      <c r="L1" s="186" t="s">
        <v>90</v>
      </c>
      <c r="M1" s="197" t="s">
        <v>126</v>
      </c>
    </row>
    <row r="2" spans="1:13" ht="45.75" thickBot="1" x14ac:dyDescent="0.3">
      <c r="A2" s="214"/>
      <c r="B2" s="83"/>
      <c r="C2" s="84" t="s">
        <v>1</v>
      </c>
      <c r="D2" s="84" t="s">
        <v>2</v>
      </c>
      <c r="E2" s="84" t="s">
        <v>1</v>
      </c>
      <c r="F2" s="85" t="s">
        <v>3</v>
      </c>
      <c r="G2" s="84" t="s">
        <v>1</v>
      </c>
      <c r="H2" s="84" t="s">
        <v>91</v>
      </c>
      <c r="I2" s="86"/>
      <c r="J2" s="84"/>
      <c r="K2" s="86"/>
      <c r="L2" s="187"/>
      <c r="M2" s="2"/>
    </row>
    <row r="3" spans="1:13" ht="16.5" thickBot="1" x14ac:dyDescent="0.3">
      <c r="B3" s="100"/>
      <c r="C3" s="108">
        <v>1</v>
      </c>
      <c r="D3" s="108">
        <v>2</v>
      </c>
      <c r="E3" s="108">
        <v>3</v>
      </c>
      <c r="F3" s="109">
        <v>4</v>
      </c>
      <c r="G3" s="108">
        <v>5</v>
      </c>
      <c r="H3" s="108">
        <v>6</v>
      </c>
      <c r="I3" s="110">
        <v>5</v>
      </c>
      <c r="J3" s="108">
        <v>6</v>
      </c>
      <c r="K3" s="108">
        <v>7</v>
      </c>
      <c r="L3" s="188">
        <v>8</v>
      </c>
      <c r="M3" s="197">
        <v>9</v>
      </c>
    </row>
    <row r="4" spans="1:13" ht="75" customHeight="1" x14ac:dyDescent="0.25">
      <c r="A4" s="216" t="s">
        <v>110</v>
      </c>
      <c r="B4" s="102" t="s">
        <v>93</v>
      </c>
      <c r="C4" s="121">
        <v>1</v>
      </c>
      <c r="D4" s="121">
        <v>1</v>
      </c>
      <c r="E4" s="121">
        <v>1</v>
      </c>
      <c r="F4" s="121">
        <v>1</v>
      </c>
      <c r="G4" s="121">
        <v>17</v>
      </c>
      <c r="H4" s="121">
        <v>17</v>
      </c>
      <c r="I4" s="122" t="s">
        <v>111</v>
      </c>
      <c r="J4" s="200">
        <v>1</v>
      </c>
      <c r="K4" s="121">
        <v>1</v>
      </c>
      <c r="L4" s="189">
        <v>17</v>
      </c>
      <c r="M4" s="199">
        <v>0</v>
      </c>
    </row>
    <row r="5" spans="1:13" ht="70.5" customHeight="1" thickBot="1" x14ac:dyDescent="0.3">
      <c r="A5" s="217"/>
      <c r="B5" s="103" t="s">
        <v>92</v>
      </c>
      <c r="C5" s="123">
        <v>1</v>
      </c>
      <c r="D5" s="123">
        <v>1</v>
      </c>
      <c r="E5" s="123">
        <v>1</v>
      </c>
      <c r="F5" s="123">
        <v>1</v>
      </c>
      <c r="G5" s="123">
        <v>18</v>
      </c>
      <c r="H5" s="123">
        <v>17</v>
      </c>
      <c r="I5" s="124" t="s">
        <v>125</v>
      </c>
      <c r="J5" s="201">
        <v>1</v>
      </c>
      <c r="K5" s="123">
        <v>1</v>
      </c>
      <c r="L5" s="190">
        <v>17</v>
      </c>
      <c r="M5" s="199">
        <v>1</v>
      </c>
    </row>
    <row r="6" spans="1:13" ht="18.75" customHeight="1" x14ac:dyDescent="0.25">
      <c r="A6" s="216" t="s">
        <v>102</v>
      </c>
      <c r="B6" s="102" t="s">
        <v>93</v>
      </c>
      <c r="C6" s="92">
        <v>1</v>
      </c>
      <c r="D6" s="92">
        <v>0</v>
      </c>
      <c r="E6" s="92">
        <v>1</v>
      </c>
      <c r="F6" s="92">
        <v>0</v>
      </c>
      <c r="G6" s="92">
        <v>13</v>
      </c>
      <c r="H6" s="92">
        <v>0</v>
      </c>
      <c r="I6" s="115" t="s">
        <v>100</v>
      </c>
      <c r="J6" s="202">
        <v>0</v>
      </c>
      <c r="K6" s="92">
        <v>0</v>
      </c>
      <c r="L6" s="191">
        <v>0</v>
      </c>
      <c r="M6" s="2"/>
    </row>
    <row r="7" spans="1:13" ht="60.75" customHeight="1" thickBot="1" x14ac:dyDescent="0.3">
      <c r="A7" s="217"/>
      <c r="B7" s="103" t="s">
        <v>92</v>
      </c>
      <c r="C7" s="98">
        <v>1</v>
      </c>
      <c r="D7" s="98">
        <v>1</v>
      </c>
      <c r="E7" s="98">
        <v>1</v>
      </c>
      <c r="F7" s="98">
        <v>1</v>
      </c>
      <c r="G7" s="98">
        <v>15</v>
      </c>
      <c r="H7" s="98">
        <v>15</v>
      </c>
      <c r="I7" s="103" t="s">
        <v>125</v>
      </c>
      <c r="J7" s="203">
        <v>1</v>
      </c>
      <c r="K7" s="98">
        <v>1</v>
      </c>
      <c r="L7" s="192">
        <v>15</v>
      </c>
      <c r="M7" s="2"/>
    </row>
    <row r="8" spans="1:13" ht="60" customHeight="1" x14ac:dyDescent="0.25">
      <c r="A8" s="212" t="s">
        <v>97</v>
      </c>
      <c r="B8" s="102" t="s">
        <v>93</v>
      </c>
      <c r="C8" s="92">
        <v>1</v>
      </c>
      <c r="D8" s="92">
        <v>1</v>
      </c>
      <c r="E8" s="92">
        <v>1</v>
      </c>
      <c r="F8" s="92">
        <v>1</v>
      </c>
      <c r="G8" s="92">
        <v>7</v>
      </c>
      <c r="H8" s="92">
        <v>7</v>
      </c>
      <c r="I8" s="107" t="s">
        <v>101</v>
      </c>
      <c r="J8" s="202">
        <v>1</v>
      </c>
      <c r="K8" s="92">
        <v>1</v>
      </c>
      <c r="L8" s="191">
        <v>7</v>
      </c>
      <c r="M8" s="2"/>
    </row>
    <row r="9" spans="1:13" ht="60" customHeight="1" thickBot="1" x14ac:dyDescent="0.3">
      <c r="A9" s="213"/>
      <c r="B9" s="107" t="s">
        <v>92</v>
      </c>
      <c r="C9" s="58">
        <v>1</v>
      </c>
      <c r="D9" s="58">
        <v>1</v>
      </c>
      <c r="E9" s="58">
        <v>1</v>
      </c>
      <c r="F9" s="58">
        <v>1</v>
      </c>
      <c r="G9" s="58">
        <v>5</v>
      </c>
      <c r="H9" s="58">
        <v>4</v>
      </c>
      <c r="I9" s="107" t="s">
        <v>125</v>
      </c>
      <c r="J9" s="204">
        <v>1</v>
      </c>
      <c r="K9" s="58">
        <v>1</v>
      </c>
      <c r="L9" s="193">
        <v>4</v>
      </c>
      <c r="M9" s="199">
        <v>1</v>
      </c>
    </row>
    <row r="10" spans="1:13" ht="15.75" x14ac:dyDescent="0.25">
      <c r="A10" s="212" t="s">
        <v>108</v>
      </c>
      <c r="B10" s="102" t="s">
        <v>93</v>
      </c>
      <c r="C10" s="92">
        <v>1</v>
      </c>
      <c r="D10" s="92">
        <v>0</v>
      </c>
      <c r="E10" s="92">
        <v>1</v>
      </c>
      <c r="F10" s="92">
        <v>0</v>
      </c>
      <c r="G10" s="92">
        <v>3</v>
      </c>
      <c r="H10" s="92">
        <v>0</v>
      </c>
      <c r="I10" s="115" t="s">
        <v>100</v>
      </c>
      <c r="J10" s="202">
        <v>0</v>
      </c>
      <c r="K10" s="92">
        <v>0</v>
      </c>
      <c r="L10" s="191">
        <v>0</v>
      </c>
      <c r="M10" s="2"/>
    </row>
    <row r="11" spans="1:13" ht="75.75" thickBot="1" x14ac:dyDescent="0.3">
      <c r="A11" s="213"/>
      <c r="B11" s="107" t="s">
        <v>92</v>
      </c>
      <c r="C11" s="58">
        <v>1</v>
      </c>
      <c r="D11" s="58">
        <v>1</v>
      </c>
      <c r="E11" s="58">
        <v>1</v>
      </c>
      <c r="F11" s="58">
        <v>1</v>
      </c>
      <c r="G11" s="58">
        <v>2</v>
      </c>
      <c r="H11" s="58">
        <v>2</v>
      </c>
      <c r="I11" s="107" t="s">
        <v>125</v>
      </c>
      <c r="J11" s="204">
        <v>1</v>
      </c>
      <c r="K11" s="58">
        <v>1</v>
      </c>
      <c r="L11" s="193">
        <v>2</v>
      </c>
      <c r="M11" s="2"/>
    </row>
    <row r="12" spans="1:13" ht="72" customHeight="1" x14ac:dyDescent="0.25">
      <c r="A12" s="212" t="s">
        <v>109</v>
      </c>
      <c r="B12" s="102" t="s">
        <v>92</v>
      </c>
      <c r="C12" s="92">
        <v>1</v>
      </c>
      <c r="D12" s="92">
        <v>1</v>
      </c>
      <c r="E12" s="92">
        <v>1</v>
      </c>
      <c r="F12" s="92">
        <v>1</v>
      </c>
      <c r="G12" s="92">
        <v>1</v>
      </c>
      <c r="H12" s="92">
        <v>0</v>
      </c>
      <c r="I12" s="113" t="s">
        <v>127</v>
      </c>
      <c r="J12" s="205">
        <v>1</v>
      </c>
      <c r="K12" s="114">
        <v>1</v>
      </c>
      <c r="L12" s="194">
        <v>1</v>
      </c>
      <c r="M12" s="199">
        <v>1</v>
      </c>
    </row>
    <row r="13" spans="1:13" ht="17.25" customHeight="1" thickBot="1" x14ac:dyDescent="0.3">
      <c r="A13" s="215"/>
      <c r="B13" s="107" t="s">
        <v>93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112" t="s">
        <v>100</v>
      </c>
      <c r="J13" s="204">
        <v>0</v>
      </c>
      <c r="K13" s="58">
        <v>0</v>
      </c>
      <c r="L13" s="193">
        <v>0</v>
      </c>
      <c r="M13" s="2"/>
    </row>
    <row r="14" spans="1:13" s="116" customFormat="1" ht="18" customHeight="1" thickBot="1" x14ac:dyDescent="0.35">
      <c r="A14" s="117" t="s">
        <v>112</v>
      </c>
      <c r="B14" s="118"/>
      <c r="C14" s="118">
        <f t="shared" ref="C14:H14" si="0">SUM(C4:C13)</f>
        <v>9</v>
      </c>
      <c r="D14" s="118">
        <f t="shared" si="0"/>
        <v>7</v>
      </c>
      <c r="E14" s="118">
        <f t="shared" si="0"/>
        <v>9</v>
      </c>
      <c r="F14" s="118">
        <f t="shared" si="0"/>
        <v>7</v>
      </c>
      <c r="G14" s="118">
        <f t="shared" si="0"/>
        <v>81</v>
      </c>
      <c r="H14" s="118">
        <f t="shared" si="0"/>
        <v>62</v>
      </c>
      <c r="I14" s="118"/>
      <c r="J14" s="118"/>
      <c r="K14" s="118"/>
      <c r="L14" s="195"/>
      <c r="M14" s="198">
        <f>SUM(M4:M13)</f>
        <v>3</v>
      </c>
    </row>
    <row r="15" spans="1:13" x14ac:dyDescent="0.25">
      <c r="B15" s="111" t="s">
        <v>92</v>
      </c>
      <c r="C15" s="119">
        <f>C4+C6+C8+C10+C12</f>
        <v>5</v>
      </c>
      <c r="D15" s="119">
        <f>D12+D11+D9+D7+D5</f>
        <v>5</v>
      </c>
      <c r="E15" s="119">
        <f t="shared" ref="E15" si="1">E4+E6+E8+E10+E12</f>
        <v>5</v>
      </c>
      <c r="F15" s="119">
        <f>F12+F11+F9+F7+F5</f>
        <v>5</v>
      </c>
      <c r="G15" s="119">
        <f>G12+G11+G9+G7+G5</f>
        <v>41</v>
      </c>
      <c r="H15" s="119">
        <f>H12+H11+H9+H7+H5</f>
        <v>38</v>
      </c>
      <c r="I15" s="119"/>
      <c r="J15" s="119">
        <f t="shared" ref="J15:L15" si="2">J4+J6+J8+J10+J12</f>
        <v>3</v>
      </c>
      <c r="K15" s="119">
        <f t="shared" si="2"/>
        <v>3</v>
      </c>
      <c r="L15" s="196">
        <f t="shared" si="2"/>
        <v>25</v>
      </c>
      <c r="M15" s="2"/>
    </row>
    <row r="16" spans="1:13" x14ac:dyDescent="0.25">
      <c r="B16" s="101" t="s">
        <v>93</v>
      </c>
      <c r="C16" s="2">
        <f>C5+C7+C9+C11+C13</f>
        <v>4</v>
      </c>
      <c r="D16" s="2">
        <f>D13+D10+D8+D6+D4</f>
        <v>2</v>
      </c>
      <c r="E16" s="2">
        <f t="shared" ref="E16" si="3">E5+E7+E9+E11+E13</f>
        <v>4</v>
      </c>
      <c r="F16" s="2">
        <f>F13+F10+F8+F6+F4</f>
        <v>2</v>
      </c>
      <c r="G16" s="2">
        <f>G13+G10+G8+G6+G4</f>
        <v>40</v>
      </c>
      <c r="H16" s="2">
        <f>H13+H10+H8+H4</f>
        <v>24</v>
      </c>
      <c r="I16" s="2"/>
      <c r="J16" s="2">
        <f t="shared" ref="J16:L16" si="4">J5+J7+J9+J11+J13</f>
        <v>4</v>
      </c>
      <c r="K16" s="2">
        <f t="shared" si="4"/>
        <v>4</v>
      </c>
      <c r="L16" s="53">
        <f t="shared" si="4"/>
        <v>38</v>
      </c>
      <c r="M16" s="2"/>
    </row>
    <row r="18" spans="2:13" ht="75.75" thickBot="1" x14ac:dyDescent="0.3">
      <c r="B18" t="s">
        <v>92</v>
      </c>
      <c r="I18" s="124" t="s">
        <v>125</v>
      </c>
      <c r="J18" s="206">
        <f>J12+J11+J9+J7+J5</f>
        <v>5</v>
      </c>
      <c r="K18">
        <v>4</v>
      </c>
      <c r="L18">
        <f>L11+L9+L7+L5</f>
        <v>38</v>
      </c>
    </row>
    <row r="19" spans="2:13" ht="60" x14ac:dyDescent="0.25">
      <c r="B19" t="s">
        <v>92</v>
      </c>
      <c r="I19" s="207" t="s">
        <v>127</v>
      </c>
      <c r="J19" s="206">
        <f>J12</f>
        <v>1</v>
      </c>
      <c r="K19">
        <f>K12</f>
        <v>1</v>
      </c>
      <c r="L19">
        <v>1</v>
      </c>
      <c r="M19">
        <v>3</v>
      </c>
    </row>
    <row r="20" spans="2:13" ht="75.75" thickBot="1" x14ac:dyDescent="0.3">
      <c r="B20" t="s">
        <v>93</v>
      </c>
      <c r="I20" s="107" t="s">
        <v>101</v>
      </c>
      <c r="J20" s="206">
        <f>J8</f>
        <v>1</v>
      </c>
      <c r="K20">
        <v>1</v>
      </c>
      <c r="L20">
        <v>7</v>
      </c>
    </row>
    <row r="21" spans="2:13" ht="75" x14ac:dyDescent="0.25">
      <c r="B21" t="s">
        <v>93</v>
      </c>
      <c r="I21" s="115" t="s">
        <v>111</v>
      </c>
      <c r="J21" s="206">
        <f>J4</f>
        <v>1</v>
      </c>
      <c r="K21">
        <v>1</v>
      </c>
      <c r="L21">
        <v>17</v>
      </c>
    </row>
  </sheetData>
  <mergeCells count="9">
    <mergeCell ref="E1:F1"/>
    <mergeCell ref="G1:H1"/>
    <mergeCell ref="A8:A9"/>
    <mergeCell ref="A1:A2"/>
    <mergeCell ref="A12:A13"/>
    <mergeCell ref="A4:A5"/>
    <mergeCell ref="A6:A7"/>
    <mergeCell ref="A10:A11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XFD1048576"/>
    </sheetView>
  </sheetViews>
  <sheetFormatPr defaultRowHeight="15" x14ac:dyDescent="0.25"/>
  <cols>
    <col min="1" max="1" width="6.28515625" customWidth="1"/>
    <col min="2" max="2" width="17.140625" customWidth="1"/>
    <col min="3" max="3" width="6.5703125" customWidth="1"/>
    <col min="4" max="4" width="7.85546875" customWidth="1"/>
    <col min="5" max="5" width="41.28515625" customWidth="1"/>
    <col min="6" max="6" width="7.140625" customWidth="1"/>
  </cols>
  <sheetData>
    <row r="1" spans="1:9" ht="19.5" thickBot="1" x14ac:dyDescent="0.35">
      <c r="B1" s="224" t="s">
        <v>124</v>
      </c>
      <c r="C1" s="224"/>
      <c r="D1" s="224"/>
      <c r="E1" s="224"/>
      <c r="F1" s="224"/>
      <c r="G1" s="224"/>
      <c r="H1" s="224"/>
    </row>
    <row r="2" spans="1:9" ht="78" customHeight="1" thickBot="1" x14ac:dyDescent="0.3">
      <c r="A2" s="229" t="s">
        <v>4</v>
      </c>
      <c r="B2" s="230"/>
      <c r="C2" s="229" t="s">
        <v>7</v>
      </c>
      <c r="D2" s="230"/>
      <c r="E2" s="231" t="s">
        <v>0</v>
      </c>
      <c r="F2" s="231" t="s">
        <v>6</v>
      </c>
      <c r="G2" s="234" t="s">
        <v>8</v>
      </c>
      <c r="H2" s="227" t="s">
        <v>9</v>
      </c>
      <c r="I2" s="222" t="s">
        <v>74</v>
      </c>
    </row>
    <row r="3" spans="1:9" ht="48" thickBot="1" x14ac:dyDescent="0.3">
      <c r="A3" s="5" t="s">
        <v>1</v>
      </c>
      <c r="B3" s="1" t="s">
        <v>2</v>
      </c>
      <c r="C3" s="1" t="s">
        <v>1</v>
      </c>
      <c r="D3" s="1" t="s">
        <v>3</v>
      </c>
      <c r="E3" s="232"/>
      <c r="F3" s="233"/>
      <c r="G3" s="235"/>
      <c r="H3" s="228"/>
      <c r="I3" s="223"/>
    </row>
    <row r="4" spans="1:9" s="7" customFormat="1" ht="15.75" x14ac:dyDescent="0.25">
      <c r="A4" s="6">
        <v>5</v>
      </c>
      <c r="B4" s="32">
        <v>3</v>
      </c>
      <c r="C4" s="32">
        <v>8</v>
      </c>
      <c r="D4" s="32">
        <v>5</v>
      </c>
      <c r="E4" s="32"/>
      <c r="F4" s="32">
        <v>5</v>
      </c>
      <c r="G4" s="50">
        <v>69</v>
      </c>
      <c r="H4" s="51">
        <v>21</v>
      </c>
      <c r="I4" s="52">
        <v>90</v>
      </c>
    </row>
    <row r="5" spans="1:9" s="7" customFormat="1" ht="30" x14ac:dyDescent="0.25">
      <c r="A5" s="236">
        <v>1</v>
      </c>
      <c r="B5" s="237" t="s">
        <v>128</v>
      </c>
      <c r="C5" s="173">
        <v>1</v>
      </c>
      <c r="D5" s="173">
        <v>1</v>
      </c>
      <c r="E5" s="174" t="s">
        <v>69</v>
      </c>
      <c r="F5" s="175">
        <v>1</v>
      </c>
      <c r="G5" s="176">
        <v>17</v>
      </c>
      <c r="H5" s="177">
        <v>0</v>
      </c>
      <c r="I5" s="178">
        <v>17</v>
      </c>
    </row>
    <row r="6" spans="1:9" ht="31.5" customHeight="1" x14ac:dyDescent="0.25">
      <c r="A6" s="236"/>
      <c r="B6" s="238"/>
      <c r="C6" s="173">
        <v>1</v>
      </c>
      <c r="D6" s="173">
        <v>1</v>
      </c>
      <c r="E6" s="174" t="s">
        <v>70</v>
      </c>
      <c r="F6" s="175">
        <v>1</v>
      </c>
      <c r="G6" s="176">
        <v>23</v>
      </c>
      <c r="H6" s="177">
        <v>0</v>
      </c>
      <c r="I6" s="178">
        <v>23</v>
      </c>
    </row>
    <row r="7" spans="1:9" ht="22.5" customHeight="1" x14ac:dyDescent="0.25">
      <c r="A7" s="218">
        <v>2</v>
      </c>
      <c r="B7" s="237" t="s">
        <v>129</v>
      </c>
      <c r="C7" s="179">
        <v>1</v>
      </c>
      <c r="D7" s="179">
        <v>0</v>
      </c>
      <c r="E7" s="180"/>
      <c r="F7" s="180"/>
      <c r="G7" s="181">
        <v>0</v>
      </c>
      <c r="H7" s="182">
        <v>13</v>
      </c>
      <c r="I7" s="183">
        <v>13</v>
      </c>
    </row>
    <row r="8" spans="1:9" ht="31.5" customHeight="1" x14ac:dyDescent="0.25">
      <c r="A8" s="219"/>
      <c r="B8" s="238"/>
      <c r="C8" s="173">
        <v>1</v>
      </c>
      <c r="D8" s="173">
        <v>1</v>
      </c>
      <c r="E8" s="175" t="s">
        <v>71</v>
      </c>
      <c r="F8" s="175">
        <v>1</v>
      </c>
      <c r="G8" s="176">
        <v>16</v>
      </c>
      <c r="H8" s="177">
        <v>0</v>
      </c>
      <c r="I8" s="178">
        <v>16</v>
      </c>
    </row>
    <row r="9" spans="1:9" ht="31.5" customHeight="1" x14ac:dyDescent="0.25">
      <c r="A9" s="218">
        <v>3</v>
      </c>
      <c r="B9" s="220" t="s">
        <v>130</v>
      </c>
      <c r="C9" s="3">
        <v>1</v>
      </c>
      <c r="D9" s="3">
        <v>1</v>
      </c>
      <c r="E9" s="4" t="s">
        <v>72</v>
      </c>
      <c r="F9" s="4">
        <v>1</v>
      </c>
      <c r="G9" s="2">
        <v>7</v>
      </c>
      <c r="H9" s="53">
        <v>0</v>
      </c>
      <c r="I9" s="54">
        <v>7</v>
      </c>
    </row>
    <row r="10" spans="1:9" ht="31.5" customHeight="1" x14ac:dyDescent="0.25">
      <c r="A10" s="219"/>
      <c r="B10" s="221"/>
      <c r="C10" s="58">
        <v>1</v>
      </c>
      <c r="D10" s="3">
        <v>1</v>
      </c>
      <c r="E10" s="4" t="s">
        <v>73</v>
      </c>
      <c r="F10" s="4">
        <v>1</v>
      </c>
      <c r="G10" s="2">
        <v>6</v>
      </c>
      <c r="H10" s="53">
        <v>0</v>
      </c>
      <c r="I10" s="54">
        <v>6</v>
      </c>
    </row>
    <row r="11" spans="1:9" ht="24.75" customHeight="1" x14ac:dyDescent="0.25">
      <c r="A11" s="59">
        <v>4</v>
      </c>
      <c r="B11" s="60" t="s">
        <v>131</v>
      </c>
      <c r="C11" s="61">
        <v>2</v>
      </c>
      <c r="D11" s="62">
        <v>0</v>
      </c>
      <c r="E11" s="63"/>
      <c r="F11" s="55"/>
      <c r="G11" s="56"/>
      <c r="H11" s="64">
        <v>8</v>
      </c>
      <c r="I11" s="57">
        <v>8</v>
      </c>
    </row>
    <row r="12" spans="1:9" s="39" customFormat="1" ht="26.25" customHeight="1" x14ac:dyDescent="0.25">
      <c r="A12" s="65">
        <v>5</v>
      </c>
      <c r="B12" s="60" t="s">
        <v>132</v>
      </c>
      <c r="C12" s="61">
        <v>0</v>
      </c>
      <c r="D12" s="62">
        <v>0</v>
      </c>
      <c r="E12" s="55"/>
      <c r="F12" s="55"/>
      <c r="G12" s="56"/>
      <c r="H12" s="64">
        <v>0</v>
      </c>
      <c r="I12" s="57">
        <v>0</v>
      </c>
    </row>
    <row r="13" spans="1:9" ht="18" customHeight="1" thickBot="1" x14ac:dyDescent="0.3">
      <c r="A13" s="225" t="s">
        <v>5</v>
      </c>
      <c r="B13" s="226"/>
      <c r="C13" s="66">
        <f>SUM(C5:C12)</f>
        <v>8</v>
      </c>
      <c r="D13" s="66">
        <f>SUM(D5:D12)</f>
        <v>5</v>
      </c>
      <c r="E13" s="67"/>
      <c r="F13" s="67">
        <f>SUM(F5:F12)</f>
        <v>5</v>
      </c>
      <c r="G13" s="184">
        <f>SUM(G5:G12)</f>
        <v>69</v>
      </c>
      <c r="H13" s="185">
        <f>SUM(H5:H12)</f>
        <v>21</v>
      </c>
      <c r="I13" s="68">
        <f>SUM(I5:I12)</f>
        <v>90</v>
      </c>
    </row>
    <row r="14" spans="1:9" x14ac:dyDescent="0.25">
      <c r="G14" s="36">
        <f>G13/I13</f>
        <v>0.76666666666666672</v>
      </c>
    </row>
  </sheetData>
  <mergeCells count="15">
    <mergeCell ref="A9:A10"/>
    <mergeCell ref="B9:B10"/>
    <mergeCell ref="I2:I3"/>
    <mergeCell ref="B1:H1"/>
    <mergeCell ref="A13:B13"/>
    <mergeCell ref="H2:H3"/>
    <mergeCell ref="A2:B2"/>
    <mergeCell ref="C2:D2"/>
    <mergeCell ref="E2:E3"/>
    <mergeCell ref="F2:F3"/>
    <mergeCell ref="G2:G3"/>
    <mergeCell ref="A5:A6"/>
    <mergeCell ref="B5:B6"/>
    <mergeCell ref="A7:A8"/>
    <mergeCell ref="B7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7" workbookViewId="0">
      <selection activeCell="K5" sqref="K5"/>
    </sheetView>
  </sheetViews>
  <sheetFormatPr defaultRowHeight="15" x14ac:dyDescent="0.25"/>
  <cols>
    <col min="1" max="1" width="15.140625" customWidth="1"/>
    <col min="2" max="2" width="32.7109375" customWidth="1"/>
    <col min="3" max="3" width="7.85546875" customWidth="1"/>
    <col min="4" max="4" width="19" customWidth="1"/>
    <col min="5" max="5" width="10.42578125" customWidth="1"/>
    <col min="6" max="6" width="8.42578125" customWidth="1"/>
    <col min="7" max="7" width="21.28515625" customWidth="1"/>
    <col min="8" max="8" width="7" customWidth="1"/>
    <col min="9" max="9" width="9" customWidth="1"/>
    <col min="10" max="10" width="5" customWidth="1"/>
    <col min="11" max="11" width="18.85546875" customWidth="1"/>
    <col min="12" max="18" width="7.85546875" customWidth="1"/>
  </cols>
  <sheetData>
    <row r="1" spans="1:20" ht="93.75" customHeight="1" thickBot="1" x14ac:dyDescent="0.3">
      <c r="A1" s="23" t="s">
        <v>45</v>
      </c>
      <c r="B1" s="23" t="s">
        <v>50</v>
      </c>
      <c r="C1" s="24" t="s">
        <v>51</v>
      </c>
      <c r="D1" s="23" t="s">
        <v>46</v>
      </c>
      <c r="E1" s="23" t="s">
        <v>47</v>
      </c>
      <c r="F1" s="23" t="s">
        <v>48</v>
      </c>
      <c r="G1" s="24" t="s">
        <v>52</v>
      </c>
      <c r="H1" s="23" t="s">
        <v>49</v>
      </c>
      <c r="I1" s="23" t="s">
        <v>48</v>
      </c>
    </row>
    <row r="2" spans="1:20" ht="54" customHeight="1" x14ac:dyDescent="0.25">
      <c r="A2" s="152" t="s">
        <v>84</v>
      </c>
      <c r="B2" s="77" t="s">
        <v>75</v>
      </c>
      <c r="C2" s="126">
        <v>23</v>
      </c>
      <c r="D2" s="126" t="s">
        <v>103</v>
      </c>
      <c r="E2" s="127">
        <v>12</v>
      </c>
      <c r="F2" s="127">
        <v>70.25</v>
      </c>
      <c r="G2" s="126" t="s">
        <v>81</v>
      </c>
      <c r="H2" s="127">
        <v>23</v>
      </c>
      <c r="I2" s="128">
        <v>85.35</v>
      </c>
      <c r="K2" s="74"/>
      <c r="L2" s="75"/>
      <c r="M2" s="74"/>
      <c r="N2" s="75"/>
      <c r="O2" s="75"/>
      <c r="P2" s="74"/>
      <c r="Q2" s="75"/>
      <c r="R2" s="75"/>
      <c r="S2" s="75"/>
      <c r="T2" s="75"/>
    </row>
    <row r="3" spans="1:20" ht="22.5" customHeight="1" x14ac:dyDescent="0.25">
      <c r="A3" s="153"/>
      <c r="B3" s="125"/>
      <c r="C3" s="129"/>
      <c r="D3" s="129" t="s">
        <v>77</v>
      </c>
      <c r="E3" s="130">
        <v>11</v>
      </c>
      <c r="F3" s="130">
        <v>73.36</v>
      </c>
      <c r="G3" s="154" t="s">
        <v>104</v>
      </c>
      <c r="H3" s="155">
        <v>11</v>
      </c>
      <c r="I3" s="161">
        <v>5</v>
      </c>
      <c r="N3" s="75"/>
      <c r="O3" s="75"/>
      <c r="P3" s="74"/>
      <c r="Q3" s="75"/>
      <c r="R3" s="75"/>
      <c r="S3" s="75"/>
      <c r="T3" s="75"/>
    </row>
    <row r="4" spans="1:20" ht="22.5" customHeight="1" x14ac:dyDescent="0.25">
      <c r="A4" s="153"/>
      <c r="B4" s="125"/>
      <c r="C4" s="129"/>
      <c r="D4" s="129" t="s">
        <v>119</v>
      </c>
      <c r="E4" s="130">
        <v>9</v>
      </c>
      <c r="F4" s="130">
        <v>70.33</v>
      </c>
      <c r="G4" s="129" t="s">
        <v>79</v>
      </c>
      <c r="H4" s="130">
        <v>4</v>
      </c>
      <c r="I4" s="131">
        <v>83</v>
      </c>
      <c r="K4" s="74"/>
      <c r="L4" s="75"/>
      <c r="M4" s="74"/>
      <c r="N4" s="75"/>
      <c r="O4" s="75"/>
      <c r="P4" s="74"/>
      <c r="Q4" s="75"/>
      <c r="R4" s="75"/>
      <c r="S4" s="75"/>
      <c r="T4" s="75"/>
    </row>
    <row r="5" spans="1:20" ht="22.5" customHeight="1" x14ac:dyDescent="0.25">
      <c r="A5" s="153"/>
      <c r="B5" s="125"/>
      <c r="C5" s="129"/>
      <c r="D5" s="129"/>
      <c r="E5" s="130"/>
      <c r="F5" s="130"/>
      <c r="G5" s="129" t="s">
        <v>82</v>
      </c>
      <c r="H5" s="130">
        <v>5</v>
      </c>
      <c r="I5" s="131">
        <v>69.8</v>
      </c>
      <c r="K5" s="74"/>
      <c r="L5" s="75"/>
      <c r="M5" s="74"/>
      <c r="N5" s="75"/>
      <c r="O5" s="75"/>
      <c r="P5" s="74"/>
      <c r="Q5" s="75"/>
      <c r="R5" s="75"/>
      <c r="S5" s="75"/>
      <c r="T5" s="75"/>
    </row>
    <row r="6" spans="1:20" ht="15.75" x14ac:dyDescent="0.25">
      <c r="A6" s="156"/>
      <c r="B6" s="157"/>
      <c r="C6" s="132"/>
      <c r="D6" s="132"/>
      <c r="E6" s="133"/>
      <c r="F6" s="133"/>
      <c r="G6" s="129" t="s">
        <v>83</v>
      </c>
      <c r="H6" s="130">
        <v>4</v>
      </c>
      <c r="I6" s="131">
        <v>77.25</v>
      </c>
      <c r="K6" s="75"/>
      <c r="L6" s="75"/>
      <c r="M6" s="76"/>
      <c r="N6" s="75"/>
      <c r="O6" s="75"/>
      <c r="P6" s="76"/>
      <c r="Q6" s="75"/>
      <c r="R6" s="75"/>
      <c r="S6" s="75"/>
      <c r="T6" s="75"/>
    </row>
    <row r="7" spans="1:20" ht="15.75" x14ac:dyDescent="0.25">
      <c r="A7" s="158"/>
      <c r="B7" s="159"/>
      <c r="C7" s="150"/>
      <c r="D7" s="150"/>
      <c r="E7" s="151"/>
      <c r="F7" s="151"/>
      <c r="G7" s="132" t="s">
        <v>105</v>
      </c>
      <c r="H7" s="132">
        <v>1</v>
      </c>
      <c r="I7" s="134">
        <v>90</v>
      </c>
      <c r="K7" s="75"/>
      <c r="L7" s="75"/>
      <c r="M7" s="76"/>
      <c r="N7" s="75"/>
      <c r="O7" s="75"/>
      <c r="P7" s="76"/>
      <c r="Q7" s="75"/>
      <c r="R7" s="75"/>
      <c r="S7" s="75"/>
      <c r="T7" s="75"/>
    </row>
    <row r="8" spans="1:20" ht="16.5" thickBot="1" x14ac:dyDescent="0.3">
      <c r="A8" s="158"/>
      <c r="B8" s="160"/>
      <c r="C8" s="135"/>
      <c r="D8" s="135"/>
      <c r="E8" s="135"/>
      <c r="F8" s="135"/>
      <c r="G8" s="135" t="s">
        <v>106</v>
      </c>
      <c r="H8" s="135">
        <v>3</v>
      </c>
      <c r="I8" s="136">
        <v>82.67</v>
      </c>
      <c r="K8" s="75"/>
      <c r="L8" s="75"/>
      <c r="M8" s="75"/>
      <c r="N8" s="75"/>
      <c r="O8" s="75"/>
      <c r="P8" s="76"/>
      <c r="Q8" s="75"/>
      <c r="R8" s="75"/>
      <c r="S8" s="75"/>
      <c r="T8" s="75"/>
    </row>
    <row r="9" spans="1:20" ht="47.25" customHeight="1" x14ac:dyDescent="0.25">
      <c r="A9" s="164" t="s">
        <v>85</v>
      </c>
      <c r="B9" s="79" t="s">
        <v>86</v>
      </c>
      <c r="C9" s="137">
        <v>14</v>
      </c>
      <c r="D9" s="138" t="s">
        <v>103</v>
      </c>
      <c r="E9" s="137">
        <v>7</v>
      </c>
      <c r="F9" s="137">
        <v>55</v>
      </c>
      <c r="G9" s="137" t="s">
        <v>81</v>
      </c>
      <c r="H9" s="137">
        <v>14</v>
      </c>
      <c r="I9" s="139">
        <v>77.5</v>
      </c>
      <c r="K9" s="106"/>
      <c r="L9" s="106"/>
      <c r="M9" s="106"/>
      <c r="N9" s="106"/>
      <c r="O9" s="106"/>
      <c r="P9" s="106"/>
      <c r="Q9" s="75"/>
      <c r="R9" s="75"/>
      <c r="S9" s="75"/>
      <c r="T9" s="75"/>
    </row>
    <row r="10" spans="1:20" ht="16.5" customHeight="1" x14ac:dyDescent="0.25">
      <c r="A10" s="162"/>
      <c r="B10" s="80"/>
      <c r="C10" s="90"/>
      <c r="D10" s="140" t="s">
        <v>82</v>
      </c>
      <c r="E10" s="140">
        <v>5</v>
      </c>
      <c r="F10" s="140">
        <v>52</v>
      </c>
      <c r="G10" s="140" t="s">
        <v>104</v>
      </c>
      <c r="H10" s="140">
        <v>7</v>
      </c>
      <c r="I10" s="141">
        <v>4.8600000000000003</v>
      </c>
      <c r="K10" s="106"/>
      <c r="L10" s="106"/>
      <c r="M10" s="106"/>
      <c r="N10" s="106"/>
      <c r="O10" s="106"/>
      <c r="P10" s="106"/>
      <c r="Q10" s="75"/>
      <c r="R10" s="75"/>
      <c r="S10" s="75"/>
      <c r="T10" s="75"/>
    </row>
    <row r="11" spans="1:20" ht="18.75" x14ac:dyDescent="0.25">
      <c r="A11" s="78"/>
      <c r="B11" s="80"/>
      <c r="C11" s="90"/>
      <c r="D11" s="90"/>
      <c r="E11" s="90"/>
      <c r="F11" s="90"/>
      <c r="G11" s="140" t="s">
        <v>105</v>
      </c>
      <c r="H11" s="140">
        <v>1</v>
      </c>
      <c r="I11" s="141">
        <v>84</v>
      </c>
      <c r="K11" s="106"/>
      <c r="L11" s="106"/>
      <c r="M11" s="106"/>
      <c r="N11" s="106"/>
      <c r="O11" s="106"/>
      <c r="P11" s="106"/>
      <c r="Q11" s="75"/>
      <c r="R11" s="75"/>
      <c r="S11" s="75"/>
      <c r="T11" s="75"/>
    </row>
    <row r="12" spans="1:20" ht="23.25" customHeight="1" x14ac:dyDescent="0.25">
      <c r="A12" s="78"/>
      <c r="B12" s="80"/>
      <c r="C12" s="90"/>
      <c r="D12" s="90"/>
      <c r="E12" s="90"/>
      <c r="F12" s="90"/>
      <c r="G12" s="140" t="s">
        <v>83</v>
      </c>
      <c r="H12" s="140">
        <v>2</v>
      </c>
      <c r="I12" s="141">
        <v>67.5</v>
      </c>
      <c r="K12" s="106"/>
      <c r="L12" s="106"/>
      <c r="M12" s="106"/>
      <c r="N12" s="106"/>
      <c r="O12" s="106"/>
      <c r="P12" s="106"/>
      <c r="Q12" s="75"/>
      <c r="R12" s="75"/>
      <c r="S12" s="75"/>
      <c r="T12" s="75"/>
    </row>
    <row r="13" spans="1:20" ht="16.5" customHeight="1" x14ac:dyDescent="0.25">
      <c r="A13" s="104"/>
      <c r="B13" s="105"/>
      <c r="C13" s="142"/>
      <c r="D13" s="142"/>
      <c r="E13" s="142"/>
      <c r="F13" s="142"/>
      <c r="G13" s="143" t="s">
        <v>79</v>
      </c>
      <c r="H13" s="143">
        <v>1</v>
      </c>
      <c r="I13" s="144">
        <v>48</v>
      </c>
      <c r="K13" s="106"/>
      <c r="L13" s="106"/>
      <c r="M13" s="106"/>
      <c r="N13" s="106"/>
      <c r="O13" s="106"/>
      <c r="P13" s="106"/>
      <c r="Q13" s="75"/>
      <c r="R13" s="75"/>
      <c r="S13" s="75"/>
      <c r="T13" s="75"/>
    </row>
    <row r="14" spans="1:20" ht="21" customHeight="1" x14ac:dyDescent="0.25">
      <c r="A14" s="104"/>
      <c r="B14" s="105"/>
      <c r="C14" s="142"/>
      <c r="D14" s="142"/>
      <c r="E14" s="142"/>
      <c r="F14" s="142"/>
      <c r="G14" s="143" t="s">
        <v>77</v>
      </c>
      <c r="H14" s="143">
        <v>10</v>
      </c>
      <c r="I14" s="144">
        <v>61.1</v>
      </c>
      <c r="K14" s="106"/>
      <c r="L14" s="106"/>
      <c r="M14" s="106"/>
      <c r="N14" s="106"/>
      <c r="O14" s="106"/>
      <c r="P14" s="106"/>
      <c r="Q14" s="75"/>
      <c r="R14" s="75"/>
      <c r="S14" s="75"/>
      <c r="T14" s="75"/>
    </row>
    <row r="15" spans="1:20" ht="16.5" customHeight="1" x14ac:dyDescent="0.25">
      <c r="A15" s="104"/>
      <c r="B15" s="105"/>
      <c r="C15" s="142"/>
      <c r="D15" s="142"/>
      <c r="E15" s="142"/>
      <c r="F15" s="142"/>
      <c r="G15" s="143" t="s">
        <v>78</v>
      </c>
      <c r="H15" s="143">
        <v>2</v>
      </c>
      <c r="I15" s="144">
        <v>63.5</v>
      </c>
      <c r="K15" s="106"/>
      <c r="L15" s="106"/>
      <c r="M15" s="106"/>
      <c r="N15" s="106"/>
      <c r="O15" s="106"/>
      <c r="P15" s="106"/>
      <c r="Q15" s="75"/>
      <c r="R15" s="75"/>
      <c r="S15" s="75"/>
      <c r="T15" s="75"/>
    </row>
    <row r="16" spans="1:20" ht="21" customHeight="1" x14ac:dyDescent="0.25">
      <c r="A16" s="104"/>
      <c r="B16" s="105"/>
      <c r="C16" s="142"/>
      <c r="D16" s="142"/>
      <c r="E16" s="142"/>
      <c r="F16" s="142"/>
      <c r="G16" s="143" t="s">
        <v>106</v>
      </c>
      <c r="H16" s="143">
        <v>1</v>
      </c>
      <c r="I16" s="144">
        <v>66</v>
      </c>
      <c r="K16" s="106"/>
      <c r="L16" s="106"/>
      <c r="M16" s="106"/>
      <c r="N16" s="106"/>
      <c r="O16" s="106"/>
      <c r="P16" s="106"/>
      <c r="Q16" s="75"/>
      <c r="R16" s="75"/>
      <c r="S16" s="75"/>
      <c r="T16" s="75"/>
    </row>
    <row r="17" spans="1:20" ht="16.5" customHeight="1" thickBot="1" x14ac:dyDescent="0.3">
      <c r="A17" s="81"/>
      <c r="B17" s="88"/>
      <c r="C17" s="145"/>
      <c r="D17" s="145"/>
      <c r="E17" s="145"/>
      <c r="F17" s="145"/>
      <c r="G17" s="146" t="s">
        <v>107</v>
      </c>
      <c r="H17" s="146">
        <v>1</v>
      </c>
      <c r="I17" s="147">
        <v>53</v>
      </c>
      <c r="K17" s="106"/>
      <c r="L17" s="106"/>
      <c r="M17" s="106"/>
      <c r="N17" s="106"/>
      <c r="O17" s="106"/>
      <c r="P17" s="106"/>
      <c r="Q17" s="75"/>
      <c r="R17" s="75"/>
      <c r="S17" s="75"/>
      <c r="T17" s="75"/>
    </row>
    <row r="18" spans="1:20" ht="37.5" customHeight="1" x14ac:dyDescent="0.25">
      <c r="A18" s="163" t="s">
        <v>80</v>
      </c>
      <c r="B18" s="91" t="s">
        <v>98</v>
      </c>
      <c r="C18" s="92">
        <v>5</v>
      </c>
      <c r="D18" s="91" t="s">
        <v>103</v>
      </c>
      <c r="E18" s="92">
        <v>5</v>
      </c>
      <c r="F18" s="92">
        <v>69.599999999999994</v>
      </c>
      <c r="G18" s="91" t="s">
        <v>81</v>
      </c>
      <c r="H18" s="92">
        <v>5</v>
      </c>
      <c r="I18" s="93">
        <v>83</v>
      </c>
      <c r="K18" s="106"/>
      <c r="L18" s="106"/>
      <c r="M18" s="106"/>
      <c r="N18" s="106"/>
      <c r="O18" s="106"/>
      <c r="P18" s="106"/>
      <c r="Q18" s="76"/>
      <c r="R18" s="76"/>
      <c r="S18" s="75"/>
      <c r="T18" s="75"/>
    </row>
    <row r="19" spans="1:20" ht="21.75" customHeight="1" x14ac:dyDescent="0.25">
      <c r="A19" s="94"/>
      <c r="B19" s="89"/>
      <c r="C19" s="3"/>
      <c r="D19" s="89" t="s">
        <v>82</v>
      </c>
      <c r="E19" s="3">
        <v>3</v>
      </c>
      <c r="F19" s="3">
        <v>58.3</v>
      </c>
      <c r="G19" s="89" t="s">
        <v>99</v>
      </c>
      <c r="H19" s="3">
        <v>1</v>
      </c>
      <c r="I19" s="95">
        <v>60</v>
      </c>
      <c r="K19" s="106"/>
      <c r="L19" s="106"/>
      <c r="M19" s="106"/>
      <c r="N19" s="75"/>
      <c r="O19" s="75"/>
      <c r="P19" s="75"/>
      <c r="Q19" s="75"/>
      <c r="R19" s="75"/>
      <c r="S19" s="75"/>
      <c r="T19" s="75"/>
    </row>
    <row r="20" spans="1:20" ht="19.5" thickBot="1" x14ac:dyDescent="0.3">
      <c r="A20" s="96"/>
      <c r="B20" s="97"/>
      <c r="C20" s="98"/>
      <c r="D20" s="97" t="s">
        <v>83</v>
      </c>
      <c r="E20" s="98">
        <v>3</v>
      </c>
      <c r="F20" s="98">
        <v>61.6</v>
      </c>
      <c r="G20" s="97" t="s">
        <v>79</v>
      </c>
      <c r="H20" s="98">
        <v>2</v>
      </c>
      <c r="I20" s="99">
        <v>55</v>
      </c>
      <c r="K20" s="106"/>
      <c r="L20" s="106"/>
      <c r="M20" s="106"/>
      <c r="N20" s="75"/>
      <c r="O20" s="75"/>
      <c r="P20" s="75"/>
    </row>
    <row r="21" spans="1:20" ht="59.25" customHeight="1" x14ac:dyDescent="0.25">
      <c r="K21" s="106"/>
      <c r="L21" s="106"/>
      <c r="M21" s="106"/>
      <c r="N21" s="75"/>
      <c r="O21" s="75"/>
      <c r="P21" s="75"/>
    </row>
    <row r="22" spans="1:20" ht="18.75" x14ac:dyDescent="0.25">
      <c r="B22" t="s">
        <v>118</v>
      </c>
      <c r="C22">
        <v>23</v>
      </c>
      <c r="D22" t="s">
        <v>76</v>
      </c>
      <c r="E22">
        <v>12</v>
      </c>
      <c r="F22">
        <v>70.25</v>
      </c>
      <c r="G22" t="s">
        <v>81</v>
      </c>
      <c r="H22">
        <v>23</v>
      </c>
      <c r="I22">
        <v>85.35</v>
      </c>
      <c r="K22" s="106"/>
      <c r="L22" s="106"/>
      <c r="M22" s="106"/>
      <c r="N22" s="75"/>
      <c r="O22" s="75"/>
      <c r="P22" s="75"/>
    </row>
    <row r="23" spans="1:20" x14ac:dyDescent="0.25">
      <c r="D23" t="s">
        <v>77</v>
      </c>
      <c r="E23">
        <v>11</v>
      </c>
      <c r="F23">
        <v>73.36</v>
      </c>
      <c r="G23" t="s">
        <v>79</v>
      </c>
      <c r="H23">
        <v>4</v>
      </c>
      <c r="I23">
        <v>83</v>
      </c>
      <c r="K23" s="75"/>
      <c r="L23" s="75"/>
      <c r="M23" s="75"/>
      <c r="N23" s="75"/>
      <c r="O23" s="75"/>
      <c r="P23" s="75"/>
    </row>
    <row r="24" spans="1:20" x14ac:dyDescent="0.25">
      <c r="D24" t="s">
        <v>119</v>
      </c>
      <c r="E24">
        <v>9</v>
      </c>
      <c r="F24">
        <v>70.33</v>
      </c>
      <c r="G24" t="s">
        <v>82</v>
      </c>
      <c r="H24">
        <v>5</v>
      </c>
      <c r="I24">
        <v>69.8</v>
      </c>
    </row>
    <row r="25" spans="1:20" x14ac:dyDescent="0.25">
      <c r="G25" t="s">
        <v>83</v>
      </c>
      <c r="H25">
        <v>4</v>
      </c>
      <c r="I25">
        <v>77.25</v>
      </c>
    </row>
    <row r="26" spans="1:20" x14ac:dyDescent="0.25">
      <c r="G26" t="s">
        <v>105</v>
      </c>
      <c r="H26">
        <v>1</v>
      </c>
      <c r="I26">
        <v>90</v>
      </c>
    </row>
    <row r="27" spans="1:20" x14ac:dyDescent="0.25">
      <c r="G27" t="s">
        <v>106</v>
      </c>
      <c r="H27">
        <v>3</v>
      </c>
      <c r="I27">
        <v>82.67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3" sqref="B3:C3"/>
    </sheetView>
  </sheetViews>
  <sheetFormatPr defaultRowHeight="15" x14ac:dyDescent="0.25"/>
  <cols>
    <col min="1" max="1" width="39.5703125" customWidth="1"/>
    <col min="2" max="2" width="49.7109375" customWidth="1"/>
    <col min="3" max="3" width="39.5703125" customWidth="1"/>
  </cols>
  <sheetData>
    <row r="1" spans="1:4" ht="19.5" thickBot="1" x14ac:dyDescent="0.3">
      <c r="A1" s="12" t="s">
        <v>10</v>
      </c>
    </row>
    <row r="2" spans="1:4" ht="123.75" customHeight="1" thickBot="1" x14ac:dyDescent="0.3">
      <c r="A2" s="9" t="s">
        <v>56</v>
      </c>
      <c r="B2" s="11" t="s">
        <v>58</v>
      </c>
      <c r="C2" s="9" t="s">
        <v>57</v>
      </c>
    </row>
    <row r="3" spans="1:4" ht="16.5" thickBot="1" x14ac:dyDescent="0.3">
      <c r="A3" s="21">
        <v>23</v>
      </c>
      <c r="B3" s="28">
        <v>23</v>
      </c>
      <c r="C3" s="28">
        <v>8</v>
      </c>
      <c r="D3" t="s">
        <v>40</v>
      </c>
    </row>
    <row r="4" spans="1:4" ht="16.5" thickBot="1" x14ac:dyDescent="0.3">
      <c r="A4" s="21">
        <v>14</v>
      </c>
      <c r="B4" s="28">
        <v>14</v>
      </c>
      <c r="C4" s="28">
        <v>7</v>
      </c>
      <c r="D4" t="s">
        <v>41</v>
      </c>
    </row>
    <row r="5" spans="1:4" ht="16.5" thickBot="1" x14ac:dyDescent="0.3">
      <c r="A5" s="29">
        <v>5</v>
      </c>
      <c r="B5" s="31">
        <v>5</v>
      </c>
      <c r="C5" s="29">
        <v>2</v>
      </c>
      <c r="D5" t="s">
        <v>39</v>
      </c>
    </row>
    <row r="6" spans="1:4" ht="16.5" thickBot="1" x14ac:dyDescent="0.3">
      <c r="A6" s="21">
        <v>5</v>
      </c>
      <c r="B6" s="28">
        <v>0</v>
      </c>
      <c r="C6" s="21">
        <v>0</v>
      </c>
      <c r="D6" t="s">
        <v>42</v>
      </c>
    </row>
    <row r="7" spans="1:4" ht="16.5" thickBot="1" x14ac:dyDescent="0.3">
      <c r="A7" s="21">
        <v>3</v>
      </c>
      <c r="B7" s="28">
        <v>0</v>
      </c>
      <c r="C7" s="28">
        <v>0</v>
      </c>
      <c r="D7" t="s">
        <v>43</v>
      </c>
    </row>
    <row r="8" spans="1:4" ht="18.75" x14ac:dyDescent="0.3">
      <c r="A8" s="148">
        <f>SUM(A3:A7)</f>
        <v>50</v>
      </c>
      <c r="B8" s="148">
        <f>SUM(B3:B7)</f>
        <v>42</v>
      </c>
      <c r="C8" s="148">
        <f>SUM(C3:C7)</f>
        <v>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A4" workbookViewId="0">
      <selection activeCell="B18" sqref="B18:G18"/>
    </sheetView>
  </sheetViews>
  <sheetFormatPr defaultRowHeight="15" x14ac:dyDescent="0.25"/>
  <cols>
    <col min="3" max="3" width="25.5703125" customWidth="1"/>
    <col min="5" max="5" width="27.85546875" customWidth="1"/>
    <col min="6" max="6" width="11.140625" customWidth="1"/>
    <col min="7" max="7" width="29.5703125" customWidth="1"/>
  </cols>
  <sheetData>
    <row r="1" spans="2:8" ht="37.5" customHeight="1" x14ac:dyDescent="0.25">
      <c r="B1" s="245" t="s">
        <v>59</v>
      </c>
      <c r="C1" s="246"/>
      <c r="D1" s="246"/>
      <c r="E1" s="246"/>
      <c r="F1" s="246"/>
      <c r="G1" s="246"/>
    </row>
    <row r="2" spans="2:8" ht="15.75" x14ac:dyDescent="0.25">
      <c r="B2" s="247" t="s">
        <v>60</v>
      </c>
      <c r="C2" s="248"/>
      <c r="D2" s="248"/>
      <c r="E2" s="248"/>
      <c r="F2" s="248"/>
      <c r="G2" s="248"/>
    </row>
    <row r="3" spans="2:8" ht="17.25" thickBot="1" x14ac:dyDescent="0.3">
      <c r="B3" s="42" t="s">
        <v>61</v>
      </c>
    </row>
    <row r="4" spans="2:8" ht="165" customHeight="1" thickBot="1" x14ac:dyDescent="0.3">
      <c r="B4" s="239" t="s">
        <v>62</v>
      </c>
      <c r="C4" s="240"/>
      <c r="D4" s="241" t="s">
        <v>63</v>
      </c>
      <c r="E4" s="242"/>
      <c r="F4" s="243" t="s">
        <v>64</v>
      </c>
      <c r="G4" s="244"/>
    </row>
    <row r="5" spans="2:8" ht="49.5" customHeight="1" thickBot="1" x14ac:dyDescent="0.3">
      <c r="B5" s="45" t="s">
        <v>1</v>
      </c>
      <c r="C5" s="44" t="s">
        <v>65</v>
      </c>
      <c r="D5" s="44" t="s">
        <v>1</v>
      </c>
      <c r="E5" s="44" t="s">
        <v>66</v>
      </c>
      <c r="F5" s="44" t="s">
        <v>1</v>
      </c>
      <c r="G5" s="43" t="s">
        <v>67</v>
      </c>
    </row>
    <row r="6" spans="2:8" ht="16.5" thickBot="1" x14ac:dyDescent="0.3">
      <c r="B6" s="70">
        <v>1</v>
      </c>
      <c r="C6" s="33">
        <v>0</v>
      </c>
      <c r="D6" s="33">
        <v>23</v>
      </c>
      <c r="E6" s="33">
        <v>0</v>
      </c>
      <c r="F6" s="33">
        <v>527</v>
      </c>
      <c r="G6" s="33">
        <v>0</v>
      </c>
      <c r="H6" t="s">
        <v>40</v>
      </c>
    </row>
    <row r="7" spans="2:8" ht="16.5" thickBot="1" x14ac:dyDescent="0.3">
      <c r="B7" s="70">
        <v>1</v>
      </c>
      <c r="C7" s="33">
        <v>0</v>
      </c>
      <c r="D7" s="33">
        <v>21</v>
      </c>
      <c r="E7" s="33">
        <v>0</v>
      </c>
      <c r="F7" s="33">
        <v>395</v>
      </c>
      <c r="G7" s="33">
        <v>0</v>
      </c>
      <c r="H7" t="s">
        <v>41</v>
      </c>
    </row>
    <row r="8" spans="2:8" ht="16.5" thickBot="1" x14ac:dyDescent="0.3">
      <c r="B8" s="70">
        <v>1</v>
      </c>
      <c r="C8" s="33">
        <v>0</v>
      </c>
      <c r="D8" s="33">
        <v>11</v>
      </c>
      <c r="E8" s="33">
        <v>0</v>
      </c>
      <c r="F8" s="33">
        <v>127</v>
      </c>
      <c r="G8" s="33">
        <v>0</v>
      </c>
      <c r="H8" t="s">
        <v>39</v>
      </c>
    </row>
    <row r="9" spans="2:8" ht="16.5" thickBot="1" x14ac:dyDescent="0.3">
      <c r="B9" s="21">
        <v>1</v>
      </c>
      <c r="C9" s="69">
        <v>0</v>
      </c>
      <c r="D9" s="69">
        <v>11</v>
      </c>
      <c r="E9" s="33">
        <v>0</v>
      </c>
      <c r="F9" s="69">
        <v>98</v>
      </c>
      <c r="G9" s="69">
        <v>0</v>
      </c>
      <c r="H9" t="s">
        <v>42</v>
      </c>
    </row>
    <row r="10" spans="2:8" ht="16.5" thickBot="1" x14ac:dyDescent="0.3">
      <c r="B10" s="30">
        <v>1</v>
      </c>
      <c r="C10" s="69">
        <v>0</v>
      </c>
      <c r="D10" s="33">
        <v>9</v>
      </c>
      <c r="E10" s="33">
        <v>0</v>
      </c>
      <c r="F10" s="33">
        <v>58</v>
      </c>
      <c r="G10" s="33">
        <v>0</v>
      </c>
      <c r="H10" t="s">
        <v>43</v>
      </c>
    </row>
    <row r="11" spans="2:8" ht="16.5" thickBot="1" x14ac:dyDescent="0.3">
      <c r="B11" s="30">
        <v>1</v>
      </c>
      <c r="C11" s="69">
        <v>0</v>
      </c>
      <c r="D11" s="33">
        <v>9</v>
      </c>
      <c r="E11" s="33">
        <v>0</v>
      </c>
      <c r="F11" s="33">
        <v>22</v>
      </c>
      <c r="G11" s="33">
        <v>0</v>
      </c>
      <c r="H11" s="39" t="s">
        <v>44</v>
      </c>
    </row>
    <row r="12" spans="2:8" ht="16.5" thickBot="1" x14ac:dyDescent="0.3">
      <c r="B12" s="70">
        <v>1</v>
      </c>
      <c r="C12" s="69">
        <v>0</v>
      </c>
      <c r="D12" s="33">
        <v>8</v>
      </c>
      <c r="E12" s="33">
        <v>0</v>
      </c>
      <c r="F12" s="33">
        <v>26</v>
      </c>
      <c r="G12" s="33">
        <v>0</v>
      </c>
      <c r="H12" t="s">
        <v>53</v>
      </c>
    </row>
    <row r="13" spans="2:8" ht="16.5" thickBot="1" x14ac:dyDescent="0.3">
      <c r="B13" s="70">
        <v>1</v>
      </c>
      <c r="C13" s="69">
        <v>0</v>
      </c>
      <c r="D13" s="33">
        <v>7</v>
      </c>
      <c r="E13" s="33">
        <v>0</v>
      </c>
      <c r="F13" s="33">
        <v>31</v>
      </c>
      <c r="G13" s="33">
        <v>0</v>
      </c>
      <c r="H13" s="39" t="s">
        <v>54</v>
      </c>
    </row>
    <row r="14" spans="2:8" ht="16.5" thickBot="1" x14ac:dyDescent="0.3">
      <c r="B14" s="70">
        <v>1</v>
      </c>
      <c r="C14" s="69">
        <v>0</v>
      </c>
      <c r="D14" s="33">
        <v>9</v>
      </c>
      <c r="E14" s="33">
        <v>0</v>
      </c>
      <c r="F14" s="33">
        <v>55</v>
      </c>
      <c r="G14" s="33">
        <v>0</v>
      </c>
      <c r="H14" t="s">
        <v>55</v>
      </c>
    </row>
    <row r="15" spans="2:8" ht="16.5" thickBot="1" x14ac:dyDescent="0.3">
      <c r="B15" s="70">
        <v>1</v>
      </c>
      <c r="C15" s="69">
        <v>0</v>
      </c>
      <c r="D15" s="33">
        <v>4</v>
      </c>
      <c r="E15" s="33">
        <v>0</v>
      </c>
      <c r="F15" s="33">
        <v>8</v>
      </c>
      <c r="G15" s="33">
        <v>0</v>
      </c>
      <c r="H15" s="39" t="s">
        <v>120</v>
      </c>
    </row>
    <row r="16" spans="2:8" ht="16.5" thickBot="1" x14ac:dyDescent="0.3">
      <c r="B16" s="70">
        <v>1</v>
      </c>
      <c r="C16" s="69">
        <v>0</v>
      </c>
      <c r="D16" s="33">
        <v>2</v>
      </c>
      <c r="E16" s="33">
        <v>0</v>
      </c>
      <c r="F16" s="33">
        <v>4</v>
      </c>
      <c r="G16" s="33">
        <v>0</v>
      </c>
      <c r="H16" t="s">
        <v>121</v>
      </c>
    </row>
    <row r="17" spans="2:8" ht="16.5" thickBot="1" x14ac:dyDescent="0.3">
      <c r="B17" s="70">
        <v>1</v>
      </c>
      <c r="C17" s="69">
        <v>0</v>
      </c>
      <c r="D17" s="33">
        <v>2</v>
      </c>
      <c r="E17" s="33">
        <v>0</v>
      </c>
      <c r="F17" s="33">
        <v>6</v>
      </c>
      <c r="G17" s="33">
        <v>0</v>
      </c>
      <c r="H17" s="169" t="s">
        <v>122</v>
      </c>
    </row>
    <row r="18" spans="2:8" x14ac:dyDescent="0.25">
      <c r="B18">
        <f t="shared" ref="B18:G18" si="0">SUM(B6:B17)</f>
        <v>12</v>
      </c>
      <c r="C18">
        <f t="shared" si="0"/>
        <v>0</v>
      </c>
      <c r="D18">
        <f t="shared" si="0"/>
        <v>116</v>
      </c>
      <c r="E18">
        <f t="shared" si="0"/>
        <v>0</v>
      </c>
      <c r="F18">
        <f t="shared" si="0"/>
        <v>1357</v>
      </c>
      <c r="G18">
        <f t="shared" si="0"/>
        <v>0</v>
      </c>
      <c r="H18" t="s">
        <v>123</v>
      </c>
    </row>
  </sheetData>
  <mergeCells count="5">
    <mergeCell ref="B4:C4"/>
    <mergeCell ref="D4:E4"/>
    <mergeCell ref="F4:G4"/>
    <mergeCell ref="B1:G1"/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4" workbookViewId="0">
      <selection activeCell="G23" sqref="G23"/>
    </sheetView>
  </sheetViews>
  <sheetFormatPr defaultRowHeight="15" x14ac:dyDescent="0.25"/>
  <cols>
    <col min="1" max="1" width="17.42578125" customWidth="1"/>
    <col min="2" max="2" width="12" customWidth="1"/>
    <col min="4" max="4" width="10.85546875" customWidth="1"/>
    <col min="6" max="6" width="11.7109375" customWidth="1"/>
    <col min="11" max="11" width="11" customWidth="1"/>
  </cols>
  <sheetData>
    <row r="1" spans="1:12" ht="18.75" x14ac:dyDescent="0.25">
      <c r="A1" s="19" t="s">
        <v>11</v>
      </c>
      <c r="B1" s="20"/>
      <c r="C1" s="20"/>
      <c r="D1" s="20"/>
      <c r="E1" s="20"/>
      <c r="F1" s="20"/>
    </row>
    <row r="2" spans="1:12" ht="18.75" x14ac:dyDescent="0.25">
      <c r="A2" s="19" t="s">
        <v>23</v>
      </c>
      <c r="B2" s="20"/>
      <c r="C2" s="20"/>
      <c r="D2" s="20"/>
      <c r="E2" s="20"/>
      <c r="F2" s="20"/>
    </row>
    <row r="3" spans="1:12" x14ac:dyDescent="0.25">
      <c r="A3" s="18"/>
    </row>
    <row r="4" spans="1:12" ht="19.5" thickBot="1" x14ac:dyDescent="0.3">
      <c r="A4" s="13" t="s">
        <v>12</v>
      </c>
    </row>
    <row r="5" spans="1:12" ht="141" customHeight="1" thickBot="1" x14ac:dyDescent="0.3">
      <c r="A5" s="234" t="s">
        <v>24</v>
      </c>
      <c r="B5" s="249"/>
      <c r="C5" s="229" t="s">
        <v>25</v>
      </c>
      <c r="D5" s="252"/>
      <c r="E5" s="252"/>
      <c r="F5" s="230"/>
      <c r="G5" s="234" t="s">
        <v>13</v>
      </c>
      <c r="H5" s="254"/>
      <c r="I5" s="249"/>
      <c r="J5" s="234" t="s">
        <v>14</v>
      </c>
      <c r="K5" s="249"/>
    </row>
    <row r="6" spans="1:12" ht="15.75" customHeight="1" thickBot="1" x14ac:dyDescent="0.3">
      <c r="A6" s="250"/>
      <c r="B6" s="251"/>
      <c r="C6" s="229" t="s">
        <v>15</v>
      </c>
      <c r="D6" s="253"/>
      <c r="E6" s="229" t="s">
        <v>16</v>
      </c>
      <c r="F6" s="253"/>
      <c r="G6" s="250"/>
      <c r="H6" s="255"/>
      <c r="I6" s="251"/>
      <c r="J6" s="250"/>
      <c r="K6" s="251"/>
    </row>
    <row r="7" spans="1:12" ht="111" thickBot="1" x14ac:dyDescent="0.3">
      <c r="A7" s="10" t="s">
        <v>1</v>
      </c>
      <c r="B7" s="1" t="s">
        <v>17</v>
      </c>
      <c r="C7" s="1" t="s">
        <v>1</v>
      </c>
      <c r="D7" s="1" t="s">
        <v>18</v>
      </c>
      <c r="E7" s="1" t="s">
        <v>1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1</v>
      </c>
      <c r="K7" s="1" t="s">
        <v>22</v>
      </c>
    </row>
    <row r="8" spans="1:12" ht="15.75" thickBot="1" x14ac:dyDescent="0.3">
      <c r="A8" s="37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</row>
    <row r="9" spans="1:12" s="39" customFormat="1" ht="15.75" thickBot="1" x14ac:dyDescent="0.3">
      <c r="A9" s="165">
        <v>1</v>
      </c>
      <c r="B9" s="166">
        <v>1</v>
      </c>
      <c r="C9" s="166">
        <v>2</v>
      </c>
      <c r="D9" s="166">
        <v>0</v>
      </c>
      <c r="E9" s="166">
        <v>2</v>
      </c>
      <c r="F9" s="166">
        <v>2</v>
      </c>
      <c r="G9" s="166">
        <v>0</v>
      </c>
      <c r="H9" s="166">
        <v>1</v>
      </c>
      <c r="I9" s="166">
        <v>0</v>
      </c>
      <c r="J9" s="166">
        <v>267</v>
      </c>
      <c r="K9" s="166">
        <v>53</v>
      </c>
      <c r="L9" s="39" t="s">
        <v>40</v>
      </c>
    </row>
    <row r="10" spans="1:12" ht="15.75" thickBot="1" x14ac:dyDescent="0.3">
      <c r="A10" s="46">
        <v>1</v>
      </c>
      <c r="B10" s="47">
        <v>0</v>
      </c>
      <c r="C10" s="47">
        <v>2</v>
      </c>
      <c r="D10" s="47">
        <v>0</v>
      </c>
      <c r="E10" s="47">
        <v>2</v>
      </c>
      <c r="F10" s="47">
        <v>0</v>
      </c>
      <c r="G10" s="47">
        <v>0</v>
      </c>
      <c r="H10" s="47">
        <v>0</v>
      </c>
      <c r="I10" s="47">
        <v>0</v>
      </c>
      <c r="J10" s="47">
        <v>187</v>
      </c>
      <c r="K10" s="47">
        <v>0</v>
      </c>
      <c r="L10" t="s">
        <v>41</v>
      </c>
    </row>
    <row r="11" spans="1:12" ht="15.75" thickBot="1" x14ac:dyDescent="0.3">
      <c r="A11" s="167">
        <v>1</v>
      </c>
      <c r="B11" s="168">
        <v>0</v>
      </c>
      <c r="C11" s="168">
        <v>1</v>
      </c>
      <c r="D11" s="168">
        <v>0</v>
      </c>
      <c r="E11" s="168">
        <v>1</v>
      </c>
      <c r="F11" s="168">
        <v>0</v>
      </c>
      <c r="G11" s="168">
        <v>0</v>
      </c>
      <c r="H11" s="168">
        <v>0</v>
      </c>
      <c r="I11" s="168">
        <v>0</v>
      </c>
      <c r="J11" s="168">
        <v>68</v>
      </c>
      <c r="K11" s="168">
        <v>0</v>
      </c>
      <c r="L11" t="s">
        <v>39</v>
      </c>
    </row>
    <row r="12" spans="1:12" ht="16.5" thickBot="1" x14ac:dyDescent="0.3">
      <c r="A12" s="21">
        <v>1</v>
      </c>
      <c r="B12" s="69">
        <v>0</v>
      </c>
      <c r="C12" s="69">
        <v>1</v>
      </c>
      <c r="D12" s="69">
        <v>0</v>
      </c>
      <c r="E12" s="69">
        <v>1</v>
      </c>
      <c r="F12" s="69">
        <v>0</v>
      </c>
      <c r="G12" s="69">
        <v>0</v>
      </c>
      <c r="H12" s="69">
        <v>0</v>
      </c>
      <c r="I12" s="69">
        <v>0</v>
      </c>
      <c r="J12" s="69">
        <v>20</v>
      </c>
      <c r="K12" s="69">
        <v>0</v>
      </c>
      <c r="L12" t="s">
        <v>42</v>
      </c>
    </row>
    <row r="13" spans="1:12" ht="15.75" thickBot="1" x14ac:dyDescent="0.3">
      <c r="A13" s="48">
        <v>1</v>
      </c>
      <c r="B13" s="49">
        <v>0</v>
      </c>
      <c r="C13" s="49">
        <v>1</v>
      </c>
      <c r="D13" s="49">
        <v>0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  <c r="J13" s="49">
        <v>29</v>
      </c>
      <c r="K13" s="49">
        <v>0</v>
      </c>
      <c r="L13" t="s">
        <v>43</v>
      </c>
    </row>
    <row r="14" spans="1:12" ht="15.75" thickBot="1" x14ac:dyDescent="0.3">
      <c r="A14" s="46">
        <v>1</v>
      </c>
      <c r="B14" s="172">
        <v>1</v>
      </c>
      <c r="C14" s="47">
        <v>1</v>
      </c>
      <c r="D14" s="47">
        <v>0</v>
      </c>
      <c r="E14" s="47">
        <v>1</v>
      </c>
      <c r="F14" s="172">
        <v>1</v>
      </c>
      <c r="G14" s="47">
        <v>0</v>
      </c>
      <c r="H14" s="172">
        <v>1</v>
      </c>
      <c r="I14" s="47">
        <v>0</v>
      </c>
      <c r="J14" s="47">
        <v>13</v>
      </c>
      <c r="K14" s="47">
        <v>2</v>
      </c>
      <c r="L14" t="s">
        <v>44</v>
      </c>
    </row>
    <row r="15" spans="1:12" ht="15.75" thickBot="1" x14ac:dyDescent="0.3">
      <c r="A15" s="170">
        <v>1</v>
      </c>
      <c r="B15" s="171">
        <v>0</v>
      </c>
      <c r="C15" s="171">
        <v>1</v>
      </c>
      <c r="D15" s="171">
        <v>0</v>
      </c>
      <c r="E15" s="171">
        <v>1</v>
      </c>
      <c r="F15" s="171">
        <v>0</v>
      </c>
      <c r="G15" s="171">
        <v>0</v>
      </c>
      <c r="H15" s="171">
        <v>0</v>
      </c>
      <c r="I15" s="171">
        <v>0</v>
      </c>
      <c r="J15" s="171">
        <v>18</v>
      </c>
      <c r="K15" s="171">
        <v>0</v>
      </c>
      <c r="L15" s="149" t="s">
        <v>53</v>
      </c>
    </row>
    <row r="16" spans="1:12" ht="15.75" thickBot="1" x14ac:dyDescent="0.3">
      <c r="A16" s="170">
        <v>1</v>
      </c>
      <c r="B16" s="172">
        <v>1</v>
      </c>
      <c r="C16" s="171">
        <v>1</v>
      </c>
      <c r="D16" s="172">
        <v>1</v>
      </c>
      <c r="E16" s="171">
        <v>0</v>
      </c>
      <c r="F16" s="171">
        <v>0</v>
      </c>
      <c r="G16" s="172">
        <v>1</v>
      </c>
      <c r="H16" s="171">
        <v>0</v>
      </c>
      <c r="I16" s="171">
        <v>0</v>
      </c>
      <c r="J16" s="171">
        <v>16</v>
      </c>
      <c r="K16" s="171">
        <v>7</v>
      </c>
      <c r="L16" s="149" t="s">
        <v>54</v>
      </c>
    </row>
    <row r="17" spans="1:12" ht="15.75" thickBot="1" x14ac:dyDescent="0.3">
      <c r="A17" s="170">
        <v>1</v>
      </c>
      <c r="B17" s="171">
        <v>0</v>
      </c>
      <c r="C17" s="171">
        <v>1</v>
      </c>
      <c r="D17" s="171">
        <v>0</v>
      </c>
      <c r="E17" s="171">
        <v>1</v>
      </c>
      <c r="F17" s="171">
        <v>0</v>
      </c>
      <c r="G17" s="171">
        <v>0</v>
      </c>
      <c r="H17" s="171">
        <v>0</v>
      </c>
      <c r="I17" s="171">
        <v>0</v>
      </c>
      <c r="J17" s="171">
        <v>32</v>
      </c>
      <c r="K17" s="171">
        <v>0</v>
      </c>
      <c r="L17" s="149" t="s">
        <v>55</v>
      </c>
    </row>
    <row r="18" spans="1:12" x14ac:dyDescent="0.25">
      <c r="A18" s="120">
        <f t="shared" ref="A18:K18" si="0">SUM(A9:A17)</f>
        <v>9</v>
      </c>
      <c r="B18" s="120">
        <f t="shared" si="0"/>
        <v>3</v>
      </c>
      <c r="C18" s="120">
        <f t="shared" si="0"/>
        <v>11</v>
      </c>
      <c r="D18" s="120">
        <f t="shared" si="0"/>
        <v>1</v>
      </c>
      <c r="E18" s="120">
        <f t="shared" si="0"/>
        <v>10</v>
      </c>
      <c r="F18" s="120">
        <f t="shared" si="0"/>
        <v>3</v>
      </c>
      <c r="G18" s="120">
        <f t="shared" si="0"/>
        <v>1</v>
      </c>
      <c r="H18" s="120">
        <f t="shared" si="0"/>
        <v>2</v>
      </c>
      <c r="I18" s="120">
        <f t="shared" si="0"/>
        <v>0</v>
      </c>
      <c r="J18" s="120">
        <f t="shared" si="0"/>
        <v>650</v>
      </c>
      <c r="K18" s="120">
        <f t="shared" si="0"/>
        <v>62</v>
      </c>
    </row>
    <row r="19" spans="1:1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mergeCells count="6">
    <mergeCell ref="J5:K6"/>
    <mergeCell ref="A5:B6"/>
    <mergeCell ref="C5:F5"/>
    <mergeCell ref="E6:F6"/>
    <mergeCell ref="C6:D6"/>
    <mergeCell ref="G5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B15" sqref="B15:H15"/>
    </sheetView>
  </sheetViews>
  <sheetFormatPr defaultRowHeight="15" x14ac:dyDescent="0.25"/>
  <cols>
    <col min="1" max="1" width="23.42578125" customWidth="1"/>
    <col min="8" max="8" width="11.28515625" customWidth="1"/>
    <col min="9" max="9" width="18.42578125" customWidth="1"/>
  </cols>
  <sheetData>
    <row r="1" spans="1:10" ht="19.5" thickBot="1" x14ac:dyDescent="0.3">
      <c r="A1" s="13" t="s">
        <v>26</v>
      </c>
    </row>
    <row r="2" spans="1:10" ht="79.5" thickBot="1" x14ac:dyDescent="0.3">
      <c r="A2" s="256"/>
      <c r="B2" s="229" t="s">
        <v>27</v>
      </c>
      <c r="C2" s="252"/>
      <c r="D2" s="252"/>
      <c r="E2" s="252"/>
      <c r="F2" s="252"/>
      <c r="G2" s="252"/>
      <c r="H2" s="230"/>
      <c r="I2" s="11" t="s">
        <v>28</v>
      </c>
    </row>
    <row r="3" spans="1:10" ht="142.5" thickBot="1" x14ac:dyDescent="0.3">
      <c r="A3" s="257"/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4" t="s">
        <v>29</v>
      </c>
    </row>
    <row r="4" spans="1:10" ht="16.5" thickBot="1" x14ac:dyDescent="0.3">
      <c r="A4" s="16" t="s">
        <v>37</v>
      </c>
      <c r="B4" s="14"/>
      <c r="C4" s="14"/>
      <c r="D4" s="14"/>
      <c r="E4" s="14"/>
      <c r="F4" s="14"/>
      <c r="G4" s="14"/>
      <c r="H4" s="14"/>
      <c r="I4" s="15"/>
      <c r="J4" t="s">
        <v>40</v>
      </c>
    </row>
    <row r="5" spans="1:10" ht="16.5" thickBot="1" x14ac:dyDescent="0.3">
      <c r="A5" s="23" t="s">
        <v>37</v>
      </c>
      <c r="B5" s="8"/>
      <c r="C5" s="8"/>
      <c r="D5" s="8"/>
      <c r="E5" s="8"/>
      <c r="F5" s="8"/>
      <c r="G5" s="8"/>
      <c r="H5" s="8"/>
      <c r="I5" s="41"/>
      <c r="J5" t="s">
        <v>41</v>
      </c>
    </row>
    <row r="6" spans="1:10" ht="18.75" customHeight="1" thickBot="1" x14ac:dyDescent="0.3">
      <c r="A6" s="23" t="s">
        <v>37</v>
      </c>
      <c r="B6" s="24"/>
      <c r="C6" s="24"/>
      <c r="D6" s="24"/>
      <c r="E6" s="24"/>
      <c r="F6" s="24"/>
      <c r="G6" s="24"/>
      <c r="H6" s="24"/>
      <c r="I6" s="15"/>
      <c r="J6" t="s">
        <v>39</v>
      </c>
    </row>
    <row r="7" spans="1:10" ht="16.5" thickBot="1" x14ac:dyDescent="0.3">
      <c r="A7" s="15" t="s">
        <v>37</v>
      </c>
      <c r="B7" s="15"/>
      <c r="C7" s="15"/>
      <c r="D7" s="15"/>
      <c r="E7" s="15"/>
      <c r="F7" s="15"/>
      <c r="G7" s="15"/>
      <c r="H7" s="15"/>
      <c r="I7" s="25"/>
      <c r="J7" t="s">
        <v>42</v>
      </c>
    </row>
    <row r="8" spans="1:10" ht="16.5" thickBot="1" x14ac:dyDescent="0.3">
      <c r="A8" s="23" t="s">
        <v>37</v>
      </c>
      <c r="B8" s="22"/>
      <c r="C8" s="22"/>
      <c r="D8" s="22"/>
      <c r="E8" s="22"/>
      <c r="F8" s="22"/>
      <c r="G8" s="22"/>
      <c r="H8" s="22"/>
      <c r="I8" s="15"/>
      <c r="J8" t="s">
        <v>43</v>
      </c>
    </row>
    <row r="9" spans="1:10" ht="16.5" thickBot="1" x14ac:dyDescent="0.3">
      <c r="A9" s="23" t="s">
        <v>37</v>
      </c>
      <c r="B9" s="24"/>
      <c r="C9" s="24"/>
      <c r="D9" s="24"/>
      <c r="E9" s="24"/>
      <c r="F9" s="24"/>
      <c r="G9" s="24"/>
      <c r="H9" s="24"/>
      <c r="I9" s="15"/>
      <c r="J9" t="s">
        <v>44</v>
      </c>
    </row>
    <row r="10" spans="1:10" ht="16.5" thickBot="1" x14ac:dyDescent="0.3">
      <c r="A10" s="23" t="s">
        <v>37</v>
      </c>
      <c r="B10" s="24"/>
      <c r="C10" s="24"/>
      <c r="D10" s="24"/>
      <c r="E10" s="24"/>
      <c r="F10" s="24"/>
      <c r="G10" s="24"/>
      <c r="H10" s="24"/>
      <c r="I10" s="34"/>
      <c r="J10" t="s">
        <v>53</v>
      </c>
    </row>
    <row r="11" spans="1:10" ht="252.75" thickBot="1" x14ac:dyDescent="0.3">
      <c r="A11" s="23" t="s">
        <v>37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72" t="s">
        <v>117</v>
      </c>
      <c r="J11" t="s">
        <v>54</v>
      </c>
    </row>
    <row r="12" spans="1:10" ht="16.5" thickBot="1" x14ac:dyDescent="0.3">
      <c r="A12" s="23" t="s">
        <v>37</v>
      </c>
      <c r="B12" s="24"/>
      <c r="C12" s="24"/>
      <c r="D12" s="24"/>
      <c r="E12" s="24"/>
      <c r="F12" s="24"/>
      <c r="G12" s="24"/>
      <c r="H12" s="24"/>
      <c r="I12" s="23"/>
      <c r="J12" t="s">
        <v>55</v>
      </c>
    </row>
    <row r="14" spans="1:10" ht="15.75" thickBot="1" x14ac:dyDescent="0.3"/>
    <row r="15" spans="1:10" ht="16.5" thickBot="1" x14ac:dyDescent="0.3">
      <c r="A15" s="23" t="s">
        <v>38</v>
      </c>
      <c r="B15" s="24">
        <v>0</v>
      </c>
      <c r="C15" s="24">
        <v>2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3">
        <v>33</v>
      </c>
      <c r="J15" t="s">
        <v>40</v>
      </c>
    </row>
    <row r="16" spans="1:10" ht="16.5" thickBot="1" x14ac:dyDescent="0.3">
      <c r="A16" s="16" t="s">
        <v>38</v>
      </c>
      <c r="B16" s="33"/>
      <c r="C16" s="33"/>
      <c r="D16" s="33"/>
      <c r="E16" s="33"/>
      <c r="F16" s="33"/>
      <c r="G16" s="33"/>
      <c r="H16" s="33"/>
      <c r="I16" s="40"/>
      <c r="J16" t="s">
        <v>41</v>
      </c>
    </row>
    <row r="17" spans="1:10" ht="16.5" thickBot="1" x14ac:dyDescent="0.3">
      <c r="A17" s="16" t="s">
        <v>38</v>
      </c>
      <c r="B17" s="14"/>
      <c r="C17" s="14"/>
      <c r="D17" s="14"/>
      <c r="E17" s="14"/>
      <c r="F17" s="14"/>
      <c r="G17" s="14"/>
      <c r="H17" s="14"/>
      <c r="I17" s="73"/>
      <c r="J17" t="s">
        <v>39</v>
      </c>
    </row>
    <row r="18" spans="1:10" ht="16.5" thickBot="1" x14ac:dyDescent="0.3">
      <c r="A18" s="35" t="s">
        <v>38</v>
      </c>
      <c r="B18" s="71"/>
      <c r="C18" s="71"/>
      <c r="D18" s="71"/>
      <c r="E18" s="71"/>
      <c r="F18" s="71"/>
      <c r="G18" s="71"/>
      <c r="H18" s="71"/>
      <c r="I18" s="73"/>
      <c r="J18" t="s">
        <v>42</v>
      </c>
    </row>
    <row r="19" spans="1:10" ht="16.5" thickBot="1" x14ac:dyDescent="0.3">
      <c r="A19" s="16" t="s">
        <v>38</v>
      </c>
      <c r="B19" s="14"/>
      <c r="C19" s="14"/>
      <c r="D19" s="14"/>
      <c r="E19" s="14"/>
      <c r="F19" s="14"/>
      <c r="G19" s="14"/>
      <c r="H19" s="14"/>
      <c r="I19" s="73"/>
      <c r="J19" t="s">
        <v>43</v>
      </c>
    </row>
    <row r="20" spans="1:10" ht="48" thickBot="1" x14ac:dyDescent="0.3">
      <c r="A20" s="16" t="s">
        <v>38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3" t="s">
        <v>116</v>
      </c>
      <c r="J20" t="s">
        <v>44</v>
      </c>
    </row>
    <row r="21" spans="1:10" ht="16.5" thickBot="1" x14ac:dyDescent="0.3">
      <c r="A21" s="35" t="s">
        <v>38</v>
      </c>
      <c r="B21" s="14"/>
      <c r="C21" s="14"/>
      <c r="D21" s="14"/>
      <c r="E21" s="14"/>
      <c r="F21" s="14"/>
      <c r="G21" s="14"/>
      <c r="H21" s="14"/>
      <c r="I21" s="73"/>
      <c r="J21" t="s">
        <v>53</v>
      </c>
    </row>
    <row r="22" spans="1:10" ht="16.5" thickBot="1" x14ac:dyDescent="0.3">
      <c r="A22" s="35" t="s">
        <v>38</v>
      </c>
      <c r="B22" s="14"/>
      <c r="C22" s="14"/>
      <c r="D22" s="14"/>
      <c r="E22" s="14"/>
      <c r="F22" s="14"/>
      <c r="G22" s="27"/>
      <c r="H22" s="14"/>
      <c r="I22" s="26"/>
      <c r="J22" t="s">
        <v>54</v>
      </c>
    </row>
    <row r="23" spans="1:10" ht="16.5" thickBot="1" x14ac:dyDescent="0.3">
      <c r="A23" s="35" t="s">
        <v>38</v>
      </c>
      <c r="B23" s="14"/>
      <c r="C23" s="14"/>
      <c r="D23" s="14"/>
      <c r="E23" s="14"/>
      <c r="F23" s="14"/>
      <c r="G23" s="14"/>
      <c r="H23" s="14"/>
      <c r="I23" s="73" t="s">
        <v>113</v>
      </c>
      <c r="J23" t="s">
        <v>55</v>
      </c>
    </row>
    <row r="26" spans="1:10" x14ac:dyDescent="0.25">
      <c r="A26" t="s">
        <v>68</v>
      </c>
    </row>
    <row r="27" spans="1:10" x14ac:dyDescent="0.25">
      <c r="A27" t="s">
        <v>114</v>
      </c>
    </row>
    <row r="28" spans="1:10" x14ac:dyDescent="0.25">
      <c r="A28" t="s">
        <v>115</v>
      </c>
    </row>
  </sheetData>
  <mergeCells count="2">
    <mergeCell ref="A2:A3"/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количество классов</vt:lpstr>
      <vt:lpstr>свод классов</vt:lpstr>
      <vt:lpstr>результаты ЕГЭ-2020</vt:lpstr>
      <vt:lpstr>о выпускниках 2020</vt:lpstr>
      <vt:lpstr>кадетские классы</vt:lpstr>
      <vt:lpstr>предпрофиль 1.1. 2019-2020</vt:lpstr>
      <vt:lpstr>предпр 1.2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2016-03-28T08:21:31Z</cp:lastPrinted>
  <dcterms:created xsi:type="dcterms:W3CDTF">2012-09-04T11:14:13Z</dcterms:created>
  <dcterms:modified xsi:type="dcterms:W3CDTF">2021-07-05T10:26:42Z</dcterms:modified>
</cp:coreProperties>
</file>